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defaultThemeVersion="124226"/>
  <mc:AlternateContent xmlns:mc="http://schemas.openxmlformats.org/markup-compatibility/2006">
    <mc:Choice Requires="x15">
      <x15ac:absPath xmlns:x15ac="http://schemas.microsoft.com/office/spreadsheetml/2010/11/ac" url="S:\選挙の記録\市長・市議\"/>
    </mc:Choice>
  </mc:AlternateContent>
  <xr:revisionPtr revIDLastSave="0" documentId="13_ncr:1_{AE0E8D1A-A06F-45B7-B084-F5DD32521A42}" xr6:coauthVersionLast="36" xr6:coauthVersionMax="36" xr10:uidLastSave="{00000000-0000-0000-0000-000000000000}"/>
  <bookViews>
    <workbookView xWindow="240" yWindow="80" windowWidth="14940" windowHeight="8550" xr2:uid="{00000000-000D-0000-FFFF-FFFF00000000}"/>
  </bookViews>
  <sheets>
    <sheet name="総括" sheetId="1" r:id="rId1"/>
    <sheet name="地区別" sheetId="9" r:id="rId2"/>
    <sheet name="筑波" sheetId="2" r:id="rId3"/>
    <sheet name="大穂・豊里" sheetId="3" r:id="rId4"/>
    <sheet name="谷田部" sheetId="10" r:id="rId5"/>
    <sheet name="桜" sheetId="4" r:id="rId6"/>
    <sheet name="茎崎" sheetId="5" r:id="rId7"/>
    <sheet name="開票結果" sheetId="7" r:id="rId8"/>
  </sheets>
  <definedNames>
    <definedName name="_xlnm.Print_Area" localSheetId="0">総括!$A$1:$BJ$98</definedName>
    <definedName name="_xlnm.Print_Area" localSheetId="1">地区別!$A$1:$BJ$30</definedName>
  </definedNames>
  <calcPr calcId="191029"/>
</workbook>
</file>

<file path=xl/calcChain.xml><?xml version="1.0" encoding="utf-8"?>
<calcChain xmlns="http://schemas.openxmlformats.org/spreadsheetml/2006/main">
  <c r="J22" i="2" l="1"/>
  <c r="J21" i="2"/>
  <c r="J20" i="2"/>
  <c r="J19" i="2"/>
  <c r="J18" i="2"/>
  <c r="J17" i="2"/>
  <c r="J16" i="2"/>
  <c r="J15" i="2"/>
  <c r="J14" i="2"/>
  <c r="J13" i="2"/>
  <c r="J12" i="2"/>
  <c r="J11" i="2"/>
  <c r="J10" i="2"/>
  <c r="J9" i="2"/>
  <c r="J8" i="2"/>
  <c r="J7" i="2"/>
  <c r="H26" i="3"/>
  <c r="G26" i="3"/>
  <c r="F26" i="3"/>
  <c r="E26" i="3"/>
  <c r="D26" i="3"/>
  <c r="C26" i="3"/>
  <c r="B26" i="3"/>
  <c r="K25" i="3"/>
  <c r="J25" i="3"/>
  <c r="I25" i="3"/>
  <c r="L25" i="3" s="1"/>
  <c r="D25" i="3"/>
  <c r="K24" i="3"/>
  <c r="J24" i="3"/>
  <c r="I24" i="3"/>
  <c r="D24" i="3"/>
  <c r="K23" i="3"/>
  <c r="J23" i="3"/>
  <c r="I23" i="3"/>
  <c r="L23" i="3" s="1"/>
  <c r="D23" i="3"/>
  <c r="K22" i="3"/>
  <c r="J22" i="3"/>
  <c r="I22" i="3"/>
  <c r="D22" i="3"/>
  <c r="K21" i="3"/>
  <c r="J21" i="3"/>
  <c r="I21" i="3"/>
  <c r="L21" i="3" s="1"/>
  <c r="D21" i="3"/>
  <c r="K20" i="3"/>
  <c r="J20" i="3"/>
  <c r="I20" i="3"/>
  <c r="L20" i="3" s="1"/>
  <c r="D20" i="3"/>
  <c r="K19" i="3"/>
  <c r="J19" i="3"/>
  <c r="I19" i="3"/>
  <c r="L19" i="3" s="1"/>
  <c r="D19" i="3"/>
  <c r="H11" i="3"/>
  <c r="G11" i="3"/>
  <c r="F11" i="3"/>
  <c r="E11" i="3"/>
  <c r="C11" i="3"/>
  <c r="B11" i="3"/>
  <c r="D11" i="3" s="1"/>
  <c r="K10" i="3"/>
  <c r="J10" i="3"/>
  <c r="I10" i="3"/>
  <c r="L10" i="3" s="1"/>
  <c r="D10" i="3"/>
  <c r="K9" i="3"/>
  <c r="J9" i="3"/>
  <c r="I9" i="3"/>
  <c r="D9" i="3"/>
  <c r="K8" i="3"/>
  <c r="J8" i="3"/>
  <c r="I8" i="3"/>
  <c r="L8" i="3" s="1"/>
  <c r="D8" i="3"/>
  <c r="K7" i="3"/>
  <c r="J7" i="3"/>
  <c r="I7" i="3"/>
  <c r="D7" i="3"/>
  <c r="K6" i="3"/>
  <c r="J6" i="3"/>
  <c r="I6" i="3"/>
  <c r="I11" i="3" s="1"/>
  <c r="D6" i="3"/>
  <c r="H14" i="5"/>
  <c r="G14" i="5"/>
  <c r="F14" i="5"/>
  <c r="E14" i="5"/>
  <c r="D14" i="5"/>
  <c r="C14" i="5"/>
  <c r="B14" i="5"/>
  <c r="K13" i="5"/>
  <c r="J13" i="5"/>
  <c r="I13" i="5"/>
  <c r="D13" i="5"/>
  <c r="K12" i="5"/>
  <c r="J12" i="5"/>
  <c r="I12" i="5"/>
  <c r="L12" i="5" s="1"/>
  <c r="D12" i="5"/>
  <c r="K11" i="5"/>
  <c r="J11" i="5"/>
  <c r="I11" i="5"/>
  <c r="L11" i="5" s="1"/>
  <c r="D11" i="5"/>
  <c r="K10" i="5"/>
  <c r="J10" i="5"/>
  <c r="I10" i="5"/>
  <c r="L10" i="5" s="1"/>
  <c r="D10" i="5"/>
  <c r="K9" i="5"/>
  <c r="J9" i="5"/>
  <c r="I9" i="5"/>
  <c r="L9" i="5" s="1"/>
  <c r="D9" i="5"/>
  <c r="K8" i="5"/>
  <c r="J8" i="5"/>
  <c r="I8" i="5"/>
  <c r="L8" i="5" s="1"/>
  <c r="D8" i="5"/>
  <c r="K7" i="5"/>
  <c r="J7" i="5"/>
  <c r="I7" i="5"/>
  <c r="L7" i="5" s="1"/>
  <c r="D7" i="5"/>
  <c r="K6" i="5"/>
  <c r="J6" i="5"/>
  <c r="I6" i="5"/>
  <c r="L6" i="5" s="1"/>
  <c r="D6" i="5"/>
  <c r="H22" i="4"/>
  <c r="G22" i="4"/>
  <c r="F22" i="4"/>
  <c r="E22" i="4"/>
  <c r="D22" i="4"/>
  <c r="C22" i="4"/>
  <c r="B22" i="4"/>
  <c r="K21" i="4"/>
  <c r="J21" i="4"/>
  <c r="I21" i="4"/>
  <c r="D21" i="4"/>
  <c r="K20" i="4"/>
  <c r="J20" i="4"/>
  <c r="I20" i="4"/>
  <c r="D20" i="4"/>
  <c r="K19" i="4"/>
  <c r="J19" i="4"/>
  <c r="I19" i="4"/>
  <c r="L19" i="4" s="1"/>
  <c r="D19" i="4"/>
  <c r="K18" i="4"/>
  <c r="J18" i="4"/>
  <c r="I18" i="4"/>
  <c r="D18" i="4"/>
  <c r="K17" i="4"/>
  <c r="J17" i="4"/>
  <c r="I17" i="4"/>
  <c r="D17" i="4"/>
  <c r="K16" i="4"/>
  <c r="J16" i="4"/>
  <c r="I16" i="4"/>
  <c r="D16" i="4"/>
  <c r="K15" i="4"/>
  <c r="J15" i="4"/>
  <c r="I15" i="4"/>
  <c r="L15" i="4" s="1"/>
  <c r="D15" i="4"/>
  <c r="K14" i="4"/>
  <c r="J14" i="4"/>
  <c r="I14" i="4"/>
  <c r="D14" i="4"/>
  <c r="K13" i="4"/>
  <c r="J13" i="4"/>
  <c r="I13" i="4"/>
  <c r="D13" i="4"/>
  <c r="K12" i="4"/>
  <c r="J12" i="4"/>
  <c r="I12" i="4"/>
  <c r="D12" i="4"/>
  <c r="K11" i="4"/>
  <c r="J11" i="4"/>
  <c r="I11" i="4"/>
  <c r="L11" i="4" s="1"/>
  <c r="D11" i="4"/>
  <c r="K10" i="4"/>
  <c r="J10" i="4"/>
  <c r="I10" i="4"/>
  <c r="D10" i="4"/>
  <c r="K9" i="4"/>
  <c r="J9" i="4"/>
  <c r="I9" i="4"/>
  <c r="D9" i="4"/>
  <c r="K8" i="4"/>
  <c r="J8" i="4"/>
  <c r="I8" i="4"/>
  <c r="D8" i="4"/>
  <c r="K7" i="4"/>
  <c r="J7" i="4"/>
  <c r="I7" i="4"/>
  <c r="L7" i="4" s="1"/>
  <c r="D7" i="4"/>
  <c r="K6" i="4"/>
  <c r="J6" i="4"/>
  <c r="I6" i="4"/>
  <c r="D6" i="4"/>
  <c r="H29" i="10"/>
  <c r="G29" i="10"/>
  <c r="F29" i="10"/>
  <c r="E29" i="10"/>
  <c r="C29" i="10"/>
  <c r="B29" i="10"/>
  <c r="D29" i="10" s="1"/>
  <c r="K28" i="10"/>
  <c r="J28" i="10"/>
  <c r="I28" i="10"/>
  <c r="D28" i="10"/>
  <c r="K27" i="10"/>
  <c r="J27" i="10"/>
  <c r="I27" i="10"/>
  <c r="L27" i="10" s="1"/>
  <c r="D27" i="10"/>
  <c r="K26" i="10"/>
  <c r="J26" i="10"/>
  <c r="I26" i="10"/>
  <c r="D26" i="10"/>
  <c r="K25" i="10"/>
  <c r="J25" i="10"/>
  <c r="I25" i="10"/>
  <c r="D25" i="10"/>
  <c r="K24" i="10"/>
  <c r="J24" i="10"/>
  <c r="I24" i="10"/>
  <c r="D24" i="10"/>
  <c r="K23" i="10"/>
  <c r="J23" i="10"/>
  <c r="I23" i="10"/>
  <c r="L23" i="10" s="1"/>
  <c r="D23" i="10"/>
  <c r="K22" i="10"/>
  <c r="J22" i="10"/>
  <c r="I22" i="10"/>
  <c r="D22" i="10"/>
  <c r="K21" i="10"/>
  <c r="J21" i="10"/>
  <c r="I21" i="10"/>
  <c r="D21" i="10"/>
  <c r="K20" i="10"/>
  <c r="J20" i="10"/>
  <c r="I20" i="10"/>
  <c r="D20" i="10"/>
  <c r="K19" i="10"/>
  <c r="J19" i="10"/>
  <c r="I19" i="10"/>
  <c r="L19" i="10" s="1"/>
  <c r="D19" i="10"/>
  <c r="K18" i="10"/>
  <c r="J18" i="10"/>
  <c r="I18" i="10"/>
  <c r="D18" i="10"/>
  <c r="K17" i="10"/>
  <c r="J17" i="10"/>
  <c r="I17" i="10"/>
  <c r="D17" i="10"/>
  <c r="K16" i="10"/>
  <c r="J16" i="10"/>
  <c r="I16" i="10"/>
  <c r="D16" i="10"/>
  <c r="K15" i="10"/>
  <c r="J15" i="10"/>
  <c r="I15" i="10"/>
  <c r="L15" i="10" s="1"/>
  <c r="D15" i="10"/>
  <c r="K14" i="10"/>
  <c r="J14" i="10"/>
  <c r="I14" i="10"/>
  <c r="D14" i="10"/>
  <c r="K13" i="10"/>
  <c r="J13" i="10"/>
  <c r="I13" i="10"/>
  <c r="D13" i="10"/>
  <c r="K12" i="10"/>
  <c r="J12" i="10"/>
  <c r="I12" i="10"/>
  <c r="D12" i="10"/>
  <c r="K11" i="10"/>
  <c r="J11" i="10"/>
  <c r="I11" i="10"/>
  <c r="L11" i="10" s="1"/>
  <c r="D11" i="10"/>
  <c r="K10" i="10"/>
  <c r="J10" i="10"/>
  <c r="I10" i="10"/>
  <c r="L10" i="10" s="1"/>
  <c r="D10" i="10"/>
  <c r="K9" i="10"/>
  <c r="J9" i="10"/>
  <c r="I9" i="10"/>
  <c r="D9" i="10"/>
  <c r="K8" i="10"/>
  <c r="J8" i="10"/>
  <c r="I8" i="10"/>
  <c r="D8" i="10"/>
  <c r="K7" i="10"/>
  <c r="J7" i="10"/>
  <c r="I7" i="10"/>
  <c r="L7" i="10" s="1"/>
  <c r="D7" i="10"/>
  <c r="K6" i="10"/>
  <c r="J6" i="10"/>
  <c r="I6" i="10"/>
  <c r="D6" i="10"/>
  <c r="H23" i="2"/>
  <c r="F23" i="2"/>
  <c r="E23" i="2"/>
  <c r="D23" i="2"/>
  <c r="C23" i="2"/>
  <c r="B23" i="2"/>
  <c r="K22" i="2"/>
  <c r="I22" i="2"/>
  <c r="D22" i="2"/>
  <c r="K21" i="2"/>
  <c r="I21" i="2"/>
  <c r="D21" i="2"/>
  <c r="K20" i="2"/>
  <c r="I20" i="2"/>
  <c r="L20" i="2" s="1"/>
  <c r="D20" i="2"/>
  <c r="K19" i="2"/>
  <c r="I19" i="2"/>
  <c r="L19" i="2" s="1"/>
  <c r="D19" i="2"/>
  <c r="K18" i="2"/>
  <c r="I18" i="2"/>
  <c r="D18" i="2"/>
  <c r="K17" i="2"/>
  <c r="I17" i="2"/>
  <c r="D17" i="2"/>
  <c r="K16" i="2"/>
  <c r="I16" i="2"/>
  <c r="L16" i="2" s="1"/>
  <c r="D16" i="2"/>
  <c r="K15" i="2"/>
  <c r="I15" i="2"/>
  <c r="L15" i="2" s="1"/>
  <c r="D15" i="2"/>
  <c r="K14" i="2"/>
  <c r="I14" i="2"/>
  <c r="D14" i="2"/>
  <c r="K13" i="2"/>
  <c r="I13" i="2"/>
  <c r="D13" i="2"/>
  <c r="K12" i="2"/>
  <c r="I12" i="2"/>
  <c r="L12" i="2" s="1"/>
  <c r="D12" i="2"/>
  <c r="K11" i="2"/>
  <c r="I11" i="2"/>
  <c r="L11" i="2" s="1"/>
  <c r="D11" i="2"/>
  <c r="K10" i="2"/>
  <c r="I10" i="2"/>
  <c r="D10" i="2"/>
  <c r="K9" i="2"/>
  <c r="I9" i="2"/>
  <c r="D9" i="2"/>
  <c r="K8" i="2"/>
  <c r="I8" i="2"/>
  <c r="L8" i="2" s="1"/>
  <c r="D8" i="2"/>
  <c r="K7" i="2"/>
  <c r="I7" i="2"/>
  <c r="L7" i="2" s="1"/>
  <c r="D7" i="2"/>
  <c r="L13" i="5" l="1"/>
  <c r="K14" i="5"/>
  <c r="J22" i="4"/>
  <c r="L14" i="4"/>
  <c r="L16" i="4"/>
  <c r="L17" i="4"/>
  <c r="L20" i="4"/>
  <c r="L21" i="4"/>
  <c r="L13" i="4"/>
  <c r="L18" i="4"/>
  <c r="L12" i="10"/>
  <c r="L13" i="10"/>
  <c r="L14" i="10"/>
  <c r="L16" i="10"/>
  <c r="L17" i="10"/>
  <c r="L18" i="10"/>
  <c r="L20" i="10"/>
  <c r="L21" i="10"/>
  <c r="L22" i="10"/>
  <c r="L24" i="10"/>
  <c r="L25" i="10"/>
  <c r="L26" i="10"/>
  <c r="L28" i="10"/>
  <c r="I26" i="3"/>
  <c r="L26" i="3" s="1"/>
  <c r="K11" i="3"/>
  <c r="L7" i="3"/>
  <c r="L9" i="3"/>
  <c r="K23" i="2"/>
  <c r="G23" i="2"/>
  <c r="J23" i="2"/>
  <c r="L9" i="2"/>
  <c r="L10" i="2"/>
  <c r="L13" i="2"/>
  <c r="L14" i="2"/>
  <c r="L17" i="2"/>
  <c r="L18" i="2"/>
  <c r="L21" i="2"/>
  <c r="L22" i="2"/>
  <c r="L22" i="3"/>
  <c r="L24" i="3"/>
  <c r="J26" i="3"/>
  <c r="K26" i="3"/>
  <c r="L11" i="3"/>
  <c r="J11" i="3"/>
  <c r="L6" i="3"/>
  <c r="J29" i="10"/>
  <c r="L6" i="10"/>
  <c r="L8" i="10"/>
  <c r="L9" i="10"/>
  <c r="K29" i="10"/>
  <c r="L6" i="4"/>
  <c r="L8" i="4"/>
  <c r="L9" i="4"/>
  <c r="L10" i="4"/>
  <c r="L12" i="4"/>
  <c r="K22" i="4"/>
  <c r="J14" i="5"/>
  <c r="I14" i="5"/>
  <c r="L14" i="5" s="1"/>
  <c r="I22" i="4"/>
  <c r="L22" i="4" s="1"/>
  <c r="I29" i="10"/>
  <c r="L29" i="10" s="1"/>
  <c r="I23" i="2"/>
  <c r="L23" i="2" s="1"/>
  <c r="BB5" i="1" l="1"/>
  <c r="BB3" i="1"/>
  <c r="AI15" i="9" l="1"/>
  <c r="AC15" i="9"/>
  <c r="Q15" i="9"/>
  <c r="K15" i="9"/>
  <c r="W15" i="9" s="1"/>
  <c r="AZ14" i="9"/>
  <c r="AU14" i="9"/>
  <c r="AO14" i="9"/>
  <c r="W14" i="9"/>
  <c r="AZ13" i="9"/>
  <c r="AU13" i="9"/>
  <c r="AO13" i="9"/>
  <c r="W13" i="9"/>
  <c r="AZ12" i="9"/>
  <c r="AU12" i="9"/>
  <c r="AO12" i="9"/>
  <c r="W12" i="9"/>
  <c r="AZ11" i="9"/>
  <c r="AU11" i="9"/>
  <c r="AO11" i="9"/>
  <c r="W11" i="9"/>
  <c r="AZ10" i="9"/>
  <c r="AU10" i="9"/>
  <c r="AO10" i="9"/>
  <c r="W10" i="9"/>
  <c r="AZ9" i="9"/>
  <c r="AU9" i="9"/>
  <c r="AO9" i="9"/>
  <c r="W9" i="9"/>
  <c r="BE9" i="9" l="1"/>
  <c r="BE10" i="9"/>
  <c r="BE11" i="9"/>
  <c r="BE12" i="9"/>
  <c r="BE13" i="9"/>
  <c r="BE14" i="9"/>
  <c r="AU15" i="9"/>
  <c r="AZ15" i="9"/>
  <c r="AO15" i="9"/>
  <c r="BE15" i="9" s="1"/>
  <c r="AO17" i="1" l="1"/>
  <c r="AO21" i="1" l="1"/>
  <c r="AO20" i="1"/>
  <c r="AO19" i="1"/>
  <c r="W19" i="1"/>
  <c r="AZ19" i="1"/>
  <c r="AU19" i="1"/>
  <c r="AO18" i="1"/>
  <c r="W18" i="1"/>
  <c r="AZ18" i="1"/>
  <c r="AU18" i="1"/>
  <c r="W17" i="1"/>
  <c r="BE17" i="1" s="1"/>
  <c r="AZ17" i="1"/>
  <c r="AU17" i="1"/>
  <c r="AO16" i="1"/>
  <c r="W16" i="1"/>
  <c r="AZ16" i="1"/>
  <c r="AU16" i="1"/>
  <c r="AO15" i="1"/>
  <c r="W15" i="1"/>
  <c r="AZ15" i="1"/>
  <c r="AU15" i="1"/>
  <c r="AO14" i="1"/>
  <c r="W14" i="1"/>
  <c r="AZ14" i="1"/>
  <c r="AU14" i="1"/>
  <c r="AI22" i="1"/>
  <c r="AC22" i="1"/>
  <c r="K22" i="1"/>
  <c r="Q22" i="1"/>
  <c r="BB4" i="1"/>
  <c r="AT6" i="1"/>
  <c r="AL6" i="1"/>
  <c r="E2" i="7"/>
  <c r="BE16" i="1" l="1"/>
  <c r="BE15" i="1"/>
  <c r="W22" i="1"/>
  <c r="BE14" i="1"/>
  <c r="AO22" i="1"/>
  <c r="AU22" i="1"/>
  <c r="BE18" i="1"/>
  <c r="BE19" i="1"/>
  <c r="AZ22" i="1"/>
  <c r="BB6" i="1"/>
  <c r="BE22" i="1" l="1"/>
</calcChain>
</file>

<file path=xl/sharedStrings.xml><?xml version="1.0" encoding="utf-8"?>
<sst xmlns="http://schemas.openxmlformats.org/spreadsheetml/2006/main" count="604" uniqueCount="268">
  <si>
    <t>選挙執行日</t>
    <rPh sb="0" eb="2">
      <t>センキョ</t>
    </rPh>
    <rPh sb="2" eb="4">
      <t>シッコウ</t>
    </rPh>
    <rPh sb="4" eb="5">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</si>
  <si>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</si>
  <si>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</si>
  <si>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</si>
  <si>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</si>
  <si>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名簿登録者数</t>
    <rPh sb="0" eb="2">
      <t>メイボ</t>
    </rPh>
    <rPh sb="2" eb="5">
      <t>トウロクシャ</t>
    </rPh>
    <rPh sb="5" eb="6">
      <t>スウ</t>
    </rPh>
    <phoneticPr fontId="2"/>
  </si>
  <si>
    <t>当日の有権者数</t>
    <rPh sb="0" eb="2">
      <t>トウジツ</t>
    </rPh>
    <rPh sb="3" eb="6">
      <t>ユウケンシャ</t>
    </rPh>
    <rPh sb="6" eb="7">
      <t>スウ</t>
    </rPh>
    <phoneticPr fontId="2"/>
  </si>
  <si>
    <t>投票者数</t>
    <rPh sb="0" eb="3">
      <t>トウヒョウシャ</t>
    </rPh>
    <rPh sb="3" eb="4">
      <t>スウ</t>
    </rPh>
    <phoneticPr fontId="2"/>
  </si>
  <si>
    <t>投票率％</t>
    <rPh sb="0" eb="3">
      <t>トウヒョウリツ</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</si>
  <si>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</si>
  <si>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</si>
  <si>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</si>
  <si>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</si>
  <si>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</si>
  <si>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</si>
  <si>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</si>
  <si>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</si>
  <si>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</si>
  <si>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</si>
  <si>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</si>
  <si>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</si>
  <si>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</si>
  <si>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年齢</t>
    <rPh sb="0" eb="2">
      <t>ネンレイ</t>
    </rPh>
    <phoneticPr fontId="2"/>
  </si>
  <si>
    <t>所属党派</t>
    <rPh sb="0" eb="2">
      <t>ショゾク</t>
    </rPh>
    <rPh sb="2" eb="4">
      <t>トウハ</t>
    </rPh>
    <phoneticPr fontId="2"/>
  </si>
  <si>
    <t>得票数</t>
    <rPh sb="0" eb="3">
      <t>トクヒョウスウ</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</si>
  <si>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</si>
  <si>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</si>
  <si>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</si>
  <si>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谷田部第１</t>
    <rPh sb="0" eb="3">
      <t>ヤタベ</t>
    </rPh>
    <rPh sb="3" eb="4">
      <t>ダイ</t>
    </rPh>
    <phoneticPr fontId="2"/>
  </si>
  <si>
    <t xml:space="preserve">             項  目
投票区</t>
    <rPh sb="13" eb="14">
      <t>コウ</t>
    </rPh>
    <rPh sb="16" eb="17">
      <t>メ</t>
    </rPh>
    <rPh sb="18" eb="21">
      <t>トウヒョウク</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</si>
  <si>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</si>
  <si>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</si>
  <si>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</si>
  <si>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</si>
  <si>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</si>
  <si>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</si>
  <si>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</si>
  <si>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</si>
  <si>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</si>
  <si>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</si>
  <si>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</si>
  <si>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</si>
  <si>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</si>
  <si>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</si>
  <si>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</si>
  <si>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</si>
  <si>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</si>
  <si>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</si>
  <si>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</si>
  <si>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</si>
  <si>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</si>
  <si>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</si>
  <si>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</si>
  <si>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</si>
  <si>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</si>
  <si>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</si>
  <si>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</si>
  <si>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１</t>
    <rPh sb="0" eb="1">
      <t>ユタカ</t>
    </rPh>
    <rPh sb="2" eb="3">
      <t>サト</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</si>
  <si>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</si>
  <si>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</si>
  <si>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</si>
  <si>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</si>
  <si>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</si>
  <si>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</si>
  <si>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</si>
  <si>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</si>
  <si>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</si>
  <si>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</si>
  <si>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</si>
  <si>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</si>
  <si>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</si>
  <si>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</si>
  <si>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</si>
  <si>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</si>
  <si>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</si>
  <si>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</si>
  <si>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</si>
  <si>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</si>
  <si>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</si>
  <si>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</si>
  <si>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</si>
  <si>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</si>
  <si>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</si>
  <si>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</si>
  <si>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</si>
  <si>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</si>
  <si>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</si>
  <si>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</si>
  <si>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</si>
  <si>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</si>
  <si>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</si>
  <si>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</si>
  <si>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</si>
  <si>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</si>
  <si>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</si>
  <si>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</si>
  <si>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</si>
  <si>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</si>
  <si>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</si>
  <si>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</si>
  <si>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</si>
  <si>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</si>
  <si>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</si>
  <si>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</si>
  <si>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現</t>
    <rPh sb="0" eb="1">
      <t>げん</t>
    </rPh>
    <phoneticPr fontId="2" type="Hiragana"/>
  </si>
  <si>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</si>
  <si>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</si>
  <si>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</si>
  <si>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</si>
  <si>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</si>
  <si>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</si>
  <si>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</si>
  <si>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</si>
  <si>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</si>
  <si>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新現
元別</t>
    <rPh sb="1" eb="2">
      <t>げん</t>
    </rPh>
    <rPh sb="3" eb="4">
      <t>もと</t>
    </rPh>
    <rPh sb="4" eb="5">
      <t>べつ</t>
    </rPh>
    <phoneticPr fontId="2" type="Hiragana"/>
  </si>
  <si>
    <t>新</t>
    <rPh sb="0" eb="1">
      <t>しん</t>
    </rPh>
    <phoneticPr fontId="2" type="Hiragana"/>
  </si>
  <si>
    <t>無所属</t>
    <rPh sb="0" eb="3">
      <t>むしょぞく</t>
    </rPh>
    <phoneticPr fontId="2" type="Hiragana"/>
  </si>
  <si>
    <t>当落</t>
    <rPh sb="0" eb="2">
      <t>とうらく</t>
    </rPh>
    <phoneticPr fontId="2" type="Hiragana" alignment="distributed"/>
  </si>
  <si>
    <t>当</t>
    <rPh sb="0" eb="1">
      <t>とう</t>
    </rPh>
    <phoneticPr fontId="2" type="Hiragana" alignment="distributed"/>
  </si>
  <si>
    <t>落</t>
    <rPh sb="0" eb="1">
      <t>らく</t>
    </rPh>
    <phoneticPr fontId="2" type="Hiragana" alignment="distributed"/>
  </si>
  <si>
    <t>無職</t>
    <rPh sb="0" eb="2">
      <t>むしょく</t>
    </rPh>
    <phoneticPr fontId="2" type="Hiragana"/>
  </si>
  <si>
    <t>告示日</t>
    <rPh sb="0" eb="3">
      <t>コクジビ</t>
    </rPh>
    <phoneticPr fontId="2"/>
  </si>
  <si>
    <t>つくば市議会議員一般選挙</t>
    <rPh sb="3" eb="4">
      <t>し</t>
    </rPh>
    <rPh sb="4" eb="6">
      <t>ぎかい</t>
    </rPh>
    <rPh sb="6" eb="8">
      <t>ぎいん</t>
    </rPh>
    <rPh sb="8" eb="10">
      <t>いっぱん</t>
    </rPh>
    <rPh sb="10" eb="12">
      <t>せんきょ</t>
    </rPh>
    <phoneticPr fontId="2" type="Hiragana"/>
  </si>
  <si>
    <t>性別</t>
    <rPh sb="0" eb="2">
      <t>せいべつ</t>
    </rPh>
    <phoneticPr fontId="2" type="Hiragana" alignment="distributed"/>
  </si>
  <si>
    <t>№</t>
    <phoneticPr fontId="2" type="Hiragana" alignment="distributed"/>
  </si>
  <si>
    <t>住    所</t>
    <rPh sb="0" eb="1">
      <t>ジュウ</t>
    </rPh>
    <rPh sb="5" eb="6">
      <t>トコロ</t>
    </rPh>
    <phoneticPr fontId="2"/>
  </si>
  <si>
    <t>職  業</t>
    <rPh sb="0" eb="1">
      <t>しょく</t>
    </rPh>
    <rPh sb="3" eb="4">
      <t>ぎょう</t>
    </rPh>
    <phoneticPr fontId="2" type="Hiragana"/>
  </si>
  <si>
    <t>農業</t>
    <rPh sb="0" eb="2">
      <t>のうぎょう</t>
    </rPh>
    <phoneticPr fontId="2" type="Hiragana"/>
  </si>
  <si>
    <t>つくば市
議会議員</t>
    <rPh sb="3" eb="4">
      <t>し</t>
    </rPh>
    <rPh sb="5" eb="7">
      <t>ぎかい</t>
    </rPh>
    <rPh sb="7" eb="9">
      <t>ぎいん</t>
    </rPh>
    <phoneticPr fontId="2" type="Hiragana"/>
  </si>
  <si>
    <t>自営業</t>
    <rPh sb="0" eb="3">
      <t>じえいぎょう</t>
    </rPh>
    <phoneticPr fontId="2" type="Hiragana"/>
  </si>
  <si>
    <t>公明党</t>
    <rPh sb="0" eb="3">
      <t>こうめいとう</t>
    </rPh>
    <phoneticPr fontId="2" type="Hiragana"/>
  </si>
  <si>
    <t>政党役員</t>
    <rPh sb="0" eb="2">
      <t>せいとう</t>
    </rPh>
    <rPh sb="2" eb="4">
      <t>やくいん</t>
    </rPh>
    <phoneticPr fontId="2" type="Hiragana"/>
  </si>
  <si>
    <t>女</t>
    <rPh sb="0" eb="1">
      <t>おんな</t>
    </rPh>
    <phoneticPr fontId="2" type="Hiragana"/>
  </si>
  <si>
    <t>滝口　隆一</t>
    <rPh sb="0" eb="2">
      <t>たきぐち</t>
    </rPh>
    <rPh sb="3" eb="5">
      <t>りゅういち</t>
    </rPh>
    <phoneticPr fontId="2" type="Hiragana" alignment="distributed"/>
  </si>
  <si>
    <t>会社員</t>
    <rPh sb="0" eb="3">
      <t>かいしゃいん</t>
    </rPh>
    <phoneticPr fontId="2" type="Hiragana"/>
  </si>
  <si>
    <t>2人以上の候補者の氏名を記載したもの</t>
    <rPh sb="1" eb="2">
      <t>ニン</t>
    </rPh>
    <rPh sb="2" eb="4">
      <t>イジョウ</t>
    </rPh>
    <rPh sb="5" eb="8">
      <t>コウホシャ</t>
    </rPh>
    <rPh sb="9" eb="11">
      <t>シメイ</t>
    </rPh>
    <rPh sb="12" eb="14">
      <t>キサイ</t>
    </rPh>
    <phoneticPr fontId="2"/>
  </si>
  <si>
    <t>ヘイズ　ジョン</t>
    <phoneticPr fontId="2" type="Hiragana" alignment="distributed"/>
  </si>
  <si>
    <t>つくば・市民ﾈｯﾄﾜｰｸ</t>
    <rPh sb="4" eb="6">
      <t>しみん</t>
    </rPh>
    <phoneticPr fontId="2" type="Hiragana"/>
  </si>
  <si>
    <t>◎開票確定時刻</t>
  </si>
  <si>
    <t>２８人</t>
    <rPh sb="2" eb="3">
      <t>にん</t>
    </rPh>
    <phoneticPr fontId="2" type="Hiragana" alignment="distributed"/>
  </si>
  <si>
    <t>小久保　貴史</t>
    <rPh sb="0" eb="3">
      <t>こくぼ</t>
    </rPh>
    <rPh sb="4" eb="6">
      <t>たかし</t>
    </rPh>
    <phoneticPr fontId="2" type="Hiragana" alignment="distributed"/>
  </si>
  <si>
    <t>元</t>
    <rPh sb="0" eb="1">
      <t>もと</t>
    </rPh>
    <phoneticPr fontId="2" type="Hiragana"/>
  </si>
  <si>
    <t>自営業</t>
    <rPh sb="0" eb="3">
      <t>じえいぎょう</t>
    </rPh>
    <phoneticPr fontId="2" type="Hiragana" alignment="distributed"/>
  </si>
  <si>
    <t>無職</t>
    <rPh sb="0" eb="2">
      <t>むしょく</t>
    </rPh>
    <phoneticPr fontId="2" type="Hiragana" alignment="distributed"/>
  </si>
  <si>
    <t>研究学園</t>
    <rPh sb="0" eb="2">
      <t>ケンキュウ</t>
    </rPh>
    <rPh sb="2" eb="4">
      <t>ガクエン</t>
    </rPh>
    <phoneticPr fontId="2"/>
  </si>
  <si>
    <t>新社会党</t>
    <rPh sb="0" eb="4">
      <t>しんしゃかいとう</t>
    </rPh>
    <phoneticPr fontId="2" type="Hiragana"/>
  </si>
  <si>
    <t>日本共産党</t>
    <rPh sb="0" eb="5">
      <t>にほんきょうさんとう</t>
    </rPh>
    <phoneticPr fontId="2" type="Hiragana"/>
  </si>
  <si>
    <t>み ど り の</t>
    <phoneticPr fontId="2"/>
  </si>
  <si>
    <t>つくば市議会議員一般選挙</t>
    <rPh sb="3" eb="12">
      <t>シギカイギインイッパンセンキョ</t>
    </rPh>
    <phoneticPr fontId="2"/>
  </si>
  <si>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2"/>
  </si>
  <si>
    <t>４１人</t>
    <rPh sb="2" eb="3">
      <t>ニン</t>
    </rPh>
    <phoneticPr fontId="2"/>
  </si>
  <si>
    <t>飯岡　ひろゆき</t>
    <rPh sb="0" eb="2">
      <t>いいおか</t>
    </rPh>
    <phoneticPr fontId="2" type="Hiragana" alignment="distributed"/>
  </si>
  <si>
    <t>川久保　みなみ</t>
    <rPh sb="0" eb="3">
      <t>かわくぼ</t>
    </rPh>
    <phoneticPr fontId="2" type="Hiragana" alignment="distributed"/>
  </si>
  <si>
    <t>山本　みわ</t>
    <rPh sb="0" eb="2">
      <t>やまもと</t>
    </rPh>
    <phoneticPr fontId="2" type="Hiragana" alignment="distributed"/>
  </si>
  <si>
    <t>黒田　けんすけ</t>
    <rPh sb="0" eb="2">
      <t>くろだ</t>
    </rPh>
    <phoneticPr fontId="2" type="Hiragana" alignment="distributed"/>
  </si>
  <si>
    <t>鈴木　ふじお</t>
    <rPh sb="0" eb="2">
      <t>すずき</t>
    </rPh>
    <phoneticPr fontId="2" type="Hiragana" alignment="distributed"/>
  </si>
  <si>
    <t>くぼや　孝夫</t>
    <rPh sb="4" eb="6">
      <t>たかお</t>
    </rPh>
    <phoneticPr fontId="2" type="Hiragana" alignment="distributed"/>
  </si>
  <si>
    <t>木村　しゅうじ</t>
    <rPh sb="0" eb="2">
      <t>きむら</t>
    </rPh>
    <phoneticPr fontId="2" type="Hiragana" alignment="distributed"/>
  </si>
  <si>
    <t>かみや　大蔵</t>
    <rPh sb="4" eb="6">
      <t>だいぞう</t>
    </rPh>
    <phoneticPr fontId="2" type="Hiragana" alignment="distributed"/>
  </si>
  <si>
    <t>小野　やすひろ</t>
    <rPh sb="0" eb="2">
      <t>おの</t>
    </rPh>
    <phoneticPr fontId="2" type="Hiragana" alignment="distributed"/>
  </si>
  <si>
    <t>木村　きよたか</t>
    <rPh sb="0" eb="2">
      <t>きむら</t>
    </rPh>
    <phoneticPr fontId="2" type="Hiragana" alignment="distributed"/>
  </si>
  <si>
    <t>塚本　ようじ</t>
    <rPh sb="0" eb="2">
      <t>つかもと</t>
    </rPh>
    <phoneticPr fontId="2" type="Hiragana" alignment="distributed"/>
  </si>
  <si>
    <t>山中　まゆみ</t>
    <rPh sb="0" eb="2">
      <t>やまなか</t>
    </rPh>
    <phoneticPr fontId="2" type="Hiragana" alignment="distributed"/>
  </si>
  <si>
    <t>小森谷　さやか</t>
    <rPh sb="0" eb="3">
      <t>こもりや</t>
    </rPh>
    <phoneticPr fontId="2" type="Hiragana" alignment="distributed"/>
  </si>
  <si>
    <t>皆川　ゆきえ</t>
    <rPh sb="0" eb="2">
      <t>みなかわ</t>
    </rPh>
    <phoneticPr fontId="2" type="Hiragana" alignment="distributed"/>
  </si>
  <si>
    <t>はまなか　勝美</t>
    <rPh sb="5" eb="7">
      <t>かつみ</t>
    </rPh>
    <phoneticPr fontId="2" type="Hiragana" alignment="distributed"/>
  </si>
  <si>
    <t>塩田　ひさし</t>
    <rPh sb="0" eb="2">
      <t>しおた</t>
    </rPh>
    <phoneticPr fontId="2" type="Hiragana" alignment="distributed"/>
  </si>
  <si>
    <t>勝手につくば大使</t>
    <rPh sb="0" eb="2">
      <t>かって</t>
    </rPh>
    <rPh sb="6" eb="8">
      <t>たいし</t>
    </rPh>
    <phoneticPr fontId="2" type="Hiragana" alignment="distributed"/>
  </si>
  <si>
    <t>金子　かずお</t>
    <rPh sb="0" eb="2">
      <t>かねこ</t>
    </rPh>
    <phoneticPr fontId="2" type="Hiragana" alignment="distributed"/>
  </si>
  <si>
    <t>長塚　たかひろ</t>
    <rPh sb="0" eb="2">
      <t>ながつか</t>
    </rPh>
    <phoneticPr fontId="2" type="Hiragana" alignment="distributed"/>
  </si>
  <si>
    <t>たかの　ふみお</t>
    <phoneticPr fontId="2" type="Hiragana" alignment="distributed"/>
  </si>
  <si>
    <t>あさの　えくこ</t>
    <phoneticPr fontId="2" type="Hiragana" alignment="distributed"/>
  </si>
  <si>
    <t>川村　直子</t>
    <rPh sb="0" eb="2">
      <t>かわむら</t>
    </rPh>
    <rPh sb="3" eb="5">
      <t>なおこ</t>
    </rPh>
    <phoneticPr fontId="2" type="Hiragana" alignment="distributed"/>
  </si>
  <si>
    <t>中村　しげお</t>
    <rPh sb="0" eb="2">
      <t>なかむら</t>
    </rPh>
    <phoneticPr fontId="2" type="Hiragana" alignment="distributed"/>
  </si>
  <si>
    <t>橋本　けい子</t>
    <rPh sb="0" eb="2">
      <t>はしもと</t>
    </rPh>
    <rPh sb="5" eb="6">
      <t>こ</t>
    </rPh>
    <phoneticPr fontId="2" type="Hiragana" alignment="distributed"/>
  </si>
  <si>
    <t>五頭　やすまさ</t>
    <rPh sb="0" eb="2">
      <t>ごとう</t>
    </rPh>
    <phoneticPr fontId="2" type="Hiragana" alignment="distributed"/>
  </si>
  <si>
    <t>宮本　たつや</t>
    <rPh sb="0" eb="2">
      <t>みやもと</t>
    </rPh>
    <phoneticPr fontId="2" type="Hiragana" alignment="distributed"/>
  </si>
  <si>
    <t>つるた　まこみ</t>
    <phoneticPr fontId="2" type="Hiragana" alignment="distributed"/>
  </si>
  <si>
    <t>野友　しょうた</t>
    <rPh sb="0" eb="1">
      <t>の</t>
    </rPh>
    <rPh sb="1" eb="2">
      <t>とも</t>
    </rPh>
    <phoneticPr fontId="2" type="Hiragana" alignment="distributed"/>
  </si>
  <si>
    <t>下神納木　かえ</t>
    <rPh sb="0" eb="1">
      <t>しも</t>
    </rPh>
    <rPh sb="1" eb="2">
      <t>こ</t>
    </rPh>
    <rPh sb="2" eb="3">
      <t>うの</t>
    </rPh>
    <rPh sb="3" eb="4">
      <t>き</t>
    </rPh>
    <phoneticPr fontId="2" type="Hiragana" alignment="distributed"/>
  </si>
  <si>
    <t>すとう　光明</t>
    <rPh sb="4" eb="6">
      <t>みつあき</t>
    </rPh>
    <phoneticPr fontId="2" type="Hiragana" alignment="distributed"/>
  </si>
  <si>
    <t>ナカムラ　健</t>
    <rPh sb="5" eb="6">
      <t>ケン</t>
    </rPh>
    <phoneticPr fontId="2" alignment="distributed"/>
  </si>
  <si>
    <t>きむら　よしみ</t>
    <phoneticPr fontId="2" type="Hiragana" alignment="distributed"/>
  </si>
  <si>
    <t>ふじおか　輝子</t>
    <rPh sb="5" eb="7">
      <t>てるこ</t>
    </rPh>
    <phoneticPr fontId="2" type="Hiragana" alignment="distributed"/>
  </si>
  <si>
    <t>中山　道世</t>
    <rPh sb="0" eb="2">
      <t>なかやま</t>
    </rPh>
    <rPh sb="3" eb="4">
      <t>みち</t>
    </rPh>
    <rPh sb="4" eb="5">
      <t>よ</t>
    </rPh>
    <phoneticPr fontId="2" type="Hiragana" alignment="distributed"/>
  </si>
  <si>
    <t>田中　みか</t>
    <rPh sb="0" eb="2">
      <t>たなか</t>
    </rPh>
    <phoneticPr fontId="2" type="Hiragana" alignment="distributed"/>
  </si>
  <si>
    <t>伊藤　栄</t>
    <rPh sb="0" eb="2">
      <t>いとう</t>
    </rPh>
    <rPh sb="3" eb="4">
      <t>さかえ</t>
    </rPh>
    <phoneticPr fontId="2" type="Hiragana" alignment="distributed"/>
  </si>
  <si>
    <t>福田　めぐみ</t>
    <rPh sb="0" eb="2">
      <t>ふくだ</t>
    </rPh>
    <phoneticPr fontId="2" type="Hiragana" alignment="distributed"/>
  </si>
  <si>
    <t>かとう　純子</t>
    <rPh sb="4" eb="6">
      <t>じゅんこ</t>
    </rPh>
    <phoneticPr fontId="2" type="Hiragana" alignment="distributed"/>
  </si>
  <si>
    <t>当日投票</t>
    <rPh sb="0" eb="4">
      <t>トウジツトウヒョウ</t>
    </rPh>
    <phoneticPr fontId="2"/>
  </si>
  <si>
    <t>期日前投票+
不在者投票</t>
    <rPh sb="0" eb="2">
      <t>キジツ</t>
    </rPh>
    <rPh sb="2" eb="3">
      <t>マエ</t>
    </rPh>
    <rPh sb="3" eb="5">
      <t>トウヒョウ</t>
    </rPh>
    <rPh sb="7" eb="12">
      <t>フザイシャトウヒョウ</t>
    </rPh>
    <phoneticPr fontId="2"/>
  </si>
  <si>
    <t>当日投票</t>
    <rPh sb="0" eb="2">
      <t>トウジツ</t>
    </rPh>
    <rPh sb="2" eb="4">
      <t>トウヒョウ</t>
    </rPh>
    <phoneticPr fontId="2"/>
  </si>
  <si>
    <t>二　の　宮</t>
    <rPh sb="0" eb="1">
      <t>ニ</t>
    </rPh>
    <rPh sb="4" eb="5">
      <t>ミヤ</t>
    </rPh>
    <phoneticPr fontId="2"/>
  </si>
  <si>
    <t>◎　投票所別普通投票状況</t>
    <rPh sb="2" eb="5">
      <t>トウヒョウジョ</t>
    </rPh>
    <rPh sb="5" eb="6">
      <t>ベツ</t>
    </rPh>
    <rPh sb="6" eb="8">
      <t>フツウ</t>
    </rPh>
    <rPh sb="8" eb="10">
      <t>トウヒョウ</t>
    </rPh>
    <rPh sb="10" eb="12">
      <t>ジョウキョウ</t>
    </rPh>
    <phoneticPr fontId="2"/>
  </si>
  <si>
    <t>〔筑波地区〕</t>
    <rPh sb="1" eb="3">
      <t>ツクバ</t>
    </rPh>
    <rPh sb="3" eb="5">
      <t>チク</t>
    </rPh>
    <phoneticPr fontId="2"/>
  </si>
  <si>
    <t xml:space="preserve">               項  目
投票区</t>
    <rPh sb="15" eb="16">
      <t>コウ</t>
    </rPh>
    <rPh sb="18" eb="19">
      <t>メ</t>
    </rPh>
    <rPh sb="20" eb="23">
      <t>トウヒョウク</t>
    </rPh>
    <phoneticPr fontId="2"/>
  </si>
  <si>
    <t>北 条 第 １</t>
    <rPh sb="0" eb="1">
      <t>キタ</t>
    </rPh>
    <rPh sb="2" eb="3">
      <t>ジョウ</t>
    </rPh>
    <rPh sb="4" eb="5">
      <t>ダイ</t>
    </rPh>
    <phoneticPr fontId="2"/>
  </si>
  <si>
    <t>北 条 第 ２</t>
    <rPh sb="0" eb="1">
      <t>キタ</t>
    </rPh>
    <rPh sb="2" eb="3">
      <t>ジョウ</t>
    </rPh>
    <rPh sb="4" eb="5">
      <t>ダイ</t>
    </rPh>
    <phoneticPr fontId="2"/>
  </si>
  <si>
    <t>小　　　　田</t>
    <rPh sb="0" eb="1">
      <t>ショウ</t>
    </rPh>
    <rPh sb="5" eb="6">
      <t>タ</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</si>
  <si>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</si>
  <si>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</si>
  <si>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</si>
  <si>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</si>
  <si>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</si>
  <si>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</si>
  <si>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</si>
  <si>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</si>
  <si>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</si>
  <si>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作 　　　　谷</t>
    <rPh sb="0" eb="1">
      <t>サク</t>
    </rPh>
    <rPh sb="6" eb="7">
      <t>タニ</t>
    </rPh>
    <phoneticPr fontId="2"/>
  </si>
  <si>
    <t>安 　　　  食</t>
    <rPh sb="0" eb="1">
      <t>アン</t>
    </rPh>
    <rPh sb="7" eb="8">
      <t>ショク</t>
    </rPh>
    <phoneticPr fontId="2"/>
  </si>
  <si>
    <t>菅  　　　 間</t>
    <rPh sb="0" eb="1">
      <t>スゲ</t>
    </rPh>
    <rPh sb="7" eb="8">
      <t>アイダ</t>
    </rPh>
    <phoneticPr fontId="2"/>
  </si>
  <si>
    <t>洞　  　　 下</t>
    <rPh sb="0" eb="1">
      <t>ホラ</t>
    </rPh>
    <rPh sb="7" eb="8">
      <t>シタ</t>
    </rPh>
    <phoneticPr fontId="2"/>
  </si>
  <si>
    <t>１0月26日　午前1時21分</t>
    <rPh sb="2" eb="3">
      <t>ツキ</t>
    </rPh>
    <rPh sb="5" eb="6">
      <t>ヒ</t>
    </rPh>
    <rPh sb="7" eb="9">
      <t>ゴゼン</t>
    </rPh>
    <rPh sb="10" eb="11">
      <t>ジ</t>
    </rPh>
    <rPh sb="13" eb="14">
      <t>フン</t>
    </rPh>
    <phoneticPr fontId="2"/>
  </si>
  <si>
    <t>団体事務</t>
    <rPh sb="0" eb="2">
      <t>だんたい</t>
    </rPh>
    <rPh sb="2" eb="4">
      <t>じむ</t>
    </rPh>
    <phoneticPr fontId="2" type="Hiragana"/>
  </si>
  <si>
    <t>吾妻１丁目</t>
    <rPh sb="0" eb="2">
      <t>あずま</t>
    </rPh>
    <rPh sb="3" eb="5">
      <t>ちょうめ</t>
    </rPh>
    <phoneticPr fontId="2" type="Hiragana" alignment="distributed"/>
  </si>
  <si>
    <t>上野</t>
    <rPh sb="0" eb="2">
      <t>うえの</t>
    </rPh>
    <phoneticPr fontId="2" type="Hiragana" alignment="distributed"/>
  </si>
  <si>
    <t>研究学園６丁目</t>
    <rPh sb="0" eb="2">
      <t>けんきゅう</t>
    </rPh>
    <rPh sb="2" eb="4">
      <t>がくえん</t>
    </rPh>
    <rPh sb="5" eb="7">
      <t>ちょうめ</t>
    </rPh>
    <phoneticPr fontId="2" type="Hiragana" alignment="distributed"/>
  </si>
  <si>
    <t>行政書士</t>
    <rPh sb="0" eb="2">
      <t>ぎょうせい</t>
    </rPh>
    <rPh sb="2" eb="4">
      <t>しょし</t>
    </rPh>
    <phoneticPr fontId="2" type="Hiragana"/>
  </si>
  <si>
    <t>花畑２丁目</t>
    <rPh sb="0" eb="2">
      <t>はなばたけ</t>
    </rPh>
    <rPh sb="3" eb="5">
      <t>ちょうめ</t>
    </rPh>
    <phoneticPr fontId="2" type="Hiragana" alignment="distributed"/>
  </si>
  <si>
    <t>花島新田</t>
    <rPh sb="0" eb="4">
      <t>はなしましんでん</t>
    </rPh>
    <phoneticPr fontId="2" type="Hiragana" alignment="distributed"/>
  </si>
  <si>
    <t>情報サービス業</t>
    <rPh sb="0" eb="2">
      <t>じょうほう</t>
    </rPh>
    <rPh sb="6" eb="7">
      <t>ぎょう</t>
    </rPh>
    <phoneticPr fontId="2" type="Hiragana"/>
  </si>
  <si>
    <t>小田</t>
    <rPh sb="0" eb="2">
      <t>おだ</t>
    </rPh>
    <phoneticPr fontId="2" type="Hiragana" alignment="distributed"/>
  </si>
  <si>
    <t>下広岡</t>
    <rPh sb="0" eb="3">
      <t>しもひろおか</t>
    </rPh>
    <phoneticPr fontId="2" type="Hiragana" alignment="distributed"/>
  </si>
  <si>
    <t>新社会党
茨城県本部
執行委員長</t>
    <rPh sb="0" eb="4">
      <t>しんしゃかいとう</t>
    </rPh>
    <rPh sb="5" eb="8">
      <t>いばらきけん</t>
    </rPh>
    <rPh sb="8" eb="10">
      <t>ほんぶ</t>
    </rPh>
    <rPh sb="11" eb="13">
      <t>しっこう</t>
    </rPh>
    <rPh sb="13" eb="16">
      <t>いいんちょう</t>
    </rPh>
    <phoneticPr fontId="2" type="Hiragana"/>
  </si>
  <si>
    <t>自由民主党</t>
    <rPh sb="0" eb="2">
      <t>じゆう</t>
    </rPh>
    <rPh sb="2" eb="5">
      <t>みんしゅとう</t>
    </rPh>
    <phoneticPr fontId="2" type="Hiragana"/>
  </si>
  <si>
    <t>沼田</t>
    <rPh sb="0" eb="2">
      <t>ぬまた</t>
    </rPh>
    <phoneticPr fontId="2" type="Hiragana" alignment="distributed"/>
  </si>
  <si>
    <t>㈲つくば物産
代表取締役</t>
    <rPh sb="4" eb="6">
      <t>ぶっさん</t>
    </rPh>
    <rPh sb="7" eb="9">
      <t>だいひょう</t>
    </rPh>
    <rPh sb="9" eb="12">
      <t>とりしまりやく</t>
    </rPh>
    <phoneticPr fontId="2" type="Hiragana"/>
  </si>
  <si>
    <t>新</t>
    <phoneticPr fontId="2" type="Hiragana"/>
  </si>
  <si>
    <t>竹園１丁目</t>
    <rPh sb="0" eb="2">
      <t>たけぞの</t>
    </rPh>
    <rPh sb="3" eb="5">
      <t>ちょうめ</t>
    </rPh>
    <phoneticPr fontId="2" type="Hiragana" alignment="distributed"/>
  </si>
  <si>
    <t>弁護士
会社役員</t>
    <rPh sb="0" eb="3">
      <t>べんごし</t>
    </rPh>
    <rPh sb="4" eb="8">
      <t>かいしゃやくいん</t>
    </rPh>
    <phoneticPr fontId="2" type="Hiragana"/>
  </si>
  <si>
    <t>花園</t>
    <rPh sb="0" eb="2">
      <t>はなぞの</t>
    </rPh>
    <phoneticPr fontId="2" type="Hiragana" alignment="distributed"/>
  </si>
  <si>
    <t>上郷</t>
    <rPh sb="0" eb="2">
      <t>かみごう</t>
    </rPh>
    <phoneticPr fontId="2" type="Hiragana" alignment="distributed"/>
  </si>
  <si>
    <t>市議会議員</t>
    <rPh sb="0" eb="1">
      <t>し</t>
    </rPh>
    <rPh sb="1" eb="3">
      <t>ぎかい</t>
    </rPh>
    <rPh sb="3" eb="5">
      <t>ぎいん</t>
    </rPh>
    <phoneticPr fontId="2" type="Hiragana"/>
  </si>
  <si>
    <t>島名</t>
    <rPh sb="0" eb="2">
      <t>しまな</t>
    </rPh>
    <phoneticPr fontId="2" type="Hiragana" alignment="distributed"/>
  </si>
  <si>
    <t>西高野</t>
    <rPh sb="0" eb="1">
      <t>にし</t>
    </rPh>
    <rPh sb="1" eb="3">
      <t>こうや</t>
    </rPh>
    <phoneticPr fontId="2" type="Hiragana" alignment="distributed"/>
  </si>
  <si>
    <t>自由民主党</t>
    <rPh sb="0" eb="5">
      <t>じゆうみんしゅとう</t>
    </rPh>
    <phoneticPr fontId="2" type="Hiragana"/>
  </si>
  <si>
    <t>前野</t>
    <rPh sb="0" eb="2">
      <t>まえの</t>
    </rPh>
    <phoneticPr fontId="2" type="Hiragana" alignment="distributed"/>
  </si>
  <si>
    <t>会社役員</t>
    <rPh sb="0" eb="2">
      <t>かいしゃ</t>
    </rPh>
    <rPh sb="2" eb="4">
      <t>やくいん</t>
    </rPh>
    <phoneticPr fontId="2" type="Hiragana"/>
  </si>
  <si>
    <t>東平塚</t>
    <rPh sb="0" eb="1">
      <t>ひがし</t>
    </rPh>
    <rPh sb="1" eb="3">
      <t>ひらつか</t>
    </rPh>
    <phoneticPr fontId="2" type="Hiragana" alignment="distributed"/>
  </si>
  <si>
    <t>吉瀬</t>
    <rPh sb="0" eb="2">
      <t>きせ</t>
    </rPh>
    <phoneticPr fontId="2" type="Hiragana" alignment="distributed"/>
  </si>
  <si>
    <t>研究学園５丁目</t>
    <rPh sb="0" eb="2">
      <t>けんきゅう</t>
    </rPh>
    <rPh sb="2" eb="4">
      <t>がくえん</t>
    </rPh>
    <rPh sb="5" eb="7">
      <t>ちょうめ</t>
    </rPh>
    <phoneticPr fontId="2" type="Hiragana" alignment="distributed"/>
  </si>
  <si>
    <t>真瀬</t>
    <rPh sb="0" eb="2">
      <t>ませ</t>
    </rPh>
    <phoneticPr fontId="2" type="Hiragana" alignment="distributed"/>
  </si>
  <si>
    <t>行政書士</t>
    <rPh sb="0" eb="4">
      <t>ぎょうせいしょし</t>
    </rPh>
    <phoneticPr fontId="2" type="Hiragana" alignment="distributed"/>
  </si>
  <si>
    <t>みどりの東</t>
    <rPh sb="4" eb="5">
      <t>ひがし</t>
    </rPh>
    <phoneticPr fontId="2" type="Hiragana" alignment="distributed"/>
  </si>
  <si>
    <t>寺具</t>
    <rPh sb="0" eb="2">
      <t>てらぐ</t>
    </rPh>
    <phoneticPr fontId="2" type="Hiragana" alignment="distributed"/>
  </si>
  <si>
    <t>吉沼</t>
    <rPh sb="0" eb="2">
      <t>よしぬま</t>
    </rPh>
    <phoneticPr fontId="2" type="Hiragana" alignment="distributed"/>
  </si>
  <si>
    <t>上岩崎</t>
    <rPh sb="0" eb="3">
      <t>かみいわさき</t>
    </rPh>
    <phoneticPr fontId="2" type="Hiragana" alignment="distributed"/>
  </si>
  <si>
    <t>保険業</t>
    <rPh sb="0" eb="3">
      <t>ほけんぎょう</t>
    </rPh>
    <phoneticPr fontId="2" type="Hiragana"/>
  </si>
  <si>
    <t>栄</t>
    <rPh sb="0" eb="1">
      <t>さかえ</t>
    </rPh>
    <phoneticPr fontId="2" type="Hiragana" alignment="distributed"/>
  </si>
  <si>
    <t>花畑３丁目</t>
    <rPh sb="0" eb="2">
      <t>はなばたけ</t>
    </rPh>
    <rPh sb="3" eb="5">
      <t>ちょうめ</t>
    </rPh>
    <phoneticPr fontId="2" type="Hiragana" alignment="distributed"/>
  </si>
  <si>
    <t>二の宮２丁目</t>
    <rPh sb="0" eb="1">
      <t>に</t>
    </rPh>
    <rPh sb="2" eb="3">
      <t>みや</t>
    </rPh>
    <rPh sb="4" eb="6">
      <t>ちょうめ</t>
    </rPh>
    <phoneticPr fontId="2" type="Hiragana" alignment="distributed"/>
  </si>
  <si>
    <t>認定ＮＰＯ
法人理事長</t>
    <rPh sb="0" eb="2">
      <t>にんてい</t>
    </rPh>
    <rPh sb="6" eb="8">
      <t>ほうじん</t>
    </rPh>
    <rPh sb="8" eb="11">
      <t>りじちょう</t>
    </rPh>
    <phoneticPr fontId="2" type="Hiragana"/>
  </si>
  <si>
    <t>谷田部</t>
    <rPh sb="0" eb="3">
      <t>やたべ</t>
    </rPh>
    <phoneticPr fontId="2" type="Hiragana" alignment="distributed"/>
  </si>
  <si>
    <t>研究学園４丁目</t>
    <rPh sb="0" eb="2">
      <t>けんきゅう</t>
    </rPh>
    <rPh sb="2" eb="4">
      <t>がくえん</t>
    </rPh>
    <rPh sb="5" eb="7">
      <t>ちょうめ</t>
    </rPh>
    <phoneticPr fontId="2" type="Hiragana" alignment="distributed"/>
  </si>
  <si>
    <t>大学院生</t>
    <rPh sb="0" eb="2">
      <t>だいがく</t>
    </rPh>
    <rPh sb="2" eb="4">
      <t>いんせい</t>
    </rPh>
    <phoneticPr fontId="2" type="Hiragana" alignment="distributed"/>
  </si>
  <si>
    <t>米穀販売業</t>
    <rPh sb="0" eb="2">
      <t>べいこく</t>
    </rPh>
    <rPh sb="2" eb="4">
      <t>はんばい</t>
    </rPh>
    <rPh sb="4" eb="5">
      <t>ぎょう</t>
    </rPh>
    <phoneticPr fontId="2" type="Hiragana"/>
  </si>
  <si>
    <t>ＩＴエンジニア</t>
    <phoneticPr fontId="2" type="Hiragana" alignment="distributed"/>
  </si>
  <si>
    <t>自由ヶ丘</t>
    <rPh sb="0" eb="4">
      <t>じゆうがおか</t>
    </rPh>
    <phoneticPr fontId="2" type="Hiragana" alignment="distributed"/>
  </si>
  <si>
    <t>赤塚</t>
    <rPh sb="0" eb="2">
      <t>あかつか</t>
    </rPh>
    <phoneticPr fontId="2" type="Hiragana" alignment="distributed"/>
  </si>
  <si>
    <t>手代木</t>
    <rPh sb="0" eb="3">
      <t>てしろぎ</t>
    </rPh>
    <phoneticPr fontId="2" type="Hiragana" alignment="distributed"/>
  </si>
  <si>
    <t>中国語通訳</t>
    <rPh sb="0" eb="3">
      <t>ちゅうごくご</t>
    </rPh>
    <rPh sb="3" eb="5">
      <t>つうやく</t>
    </rPh>
    <phoneticPr fontId="2" type="Hiragana"/>
  </si>
  <si>
    <t>会社経営</t>
    <rPh sb="0" eb="2">
      <t>かいしゃ</t>
    </rPh>
    <rPh sb="2" eb="4">
      <t>けいえい</t>
    </rPh>
    <phoneticPr fontId="2" type="Hiragana"/>
  </si>
  <si>
    <t>販売員</t>
    <rPh sb="0" eb="3">
      <t>はんばいいん</t>
    </rPh>
    <phoneticPr fontId="2" type="Hiragana" alignment="distributed"/>
  </si>
  <si>
    <t>高崎</t>
    <rPh sb="0" eb="2">
      <t>たかさき</t>
    </rPh>
    <phoneticPr fontId="2" type="Hiragana" alignment="distributed"/>
  </si>
  <si>
    <t>飯田</t>
    <rPh sb="0" eb="2">
      <t>いいだ</t>
    </rPh>
    <phoneticPr fontId="2" type="Hiragana" alignment="distributed"/>
  </si>
  <si>
    <t>並木３丁目</t>
    <rPh sb="0" eb="2">
      <t>なみき</t>
    </rPh>
    <rPh sb="3" eb="5">
      <t>ちょうめ</t>
    </rPh>
    <phoneticPr fontId="2" type="Hiragana" alignment="distributed"/>
  </si>
  <si>
    <t>政党役員</t>
    <rPh sb="0" eb="4">
      <t>せいとうやくいん</t>
    </rPh>
    <phoneticPr fontId="2" type="Hiragana"/>
  </si>
  <si>
    <t>松代２丁目</t>
    <rPh sb="0" eb="2">
      <t>まつしろ</t>
    </rPh>
    <rPh sb="3" eb="5">
      <t>ちょうめ</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</si>
</sst>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000_ ;[Red]\-#,##0.000\ "/>
    <numFmt numFmtId="178" formatCode="h&quot;時&quot;mm&quot;分&quot;;@"/>
    <numFmt numFmtId="179" formatCode="#,##0_ "/>
    <numFmt numFmtId="180"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20"/>
      <name val="ＭＳ Ｐ明朝"/>
      <family val="1"/>
      <charset val="128"/>
    </font>
    <font>
      <sz val="13"/>
      <name val="ＭＳ Ｐ明朝"/>
      <family val="1"/>
      <charset val="128"/>
    </font>
    <font>
      <sz val="20"/>
      <color indexed="60"/>
      <name val="ＭＳ Ｐ明朝"/>
      <family val="1"/>
      <charset val="128"/>
    </font>
    <font>
      <sz val="10"/>
      <name val="ＭＳ Ｐ明朝"/>
      <family val="1"/>
      <charset val="128"/>
    </font>
    <font>
      <b/>
      <sz val="14"/>
      <name val="ＭＳ Ｐ明朝"/>
      <family val="1"/>
      <charset val="128"/>
    </font>
    <font>
      <sz val="14"/>
      <name val="ＭＳ Ｐゴシック"/>
      <family val="3"/>
      <charset val="128"/>
    </font>
  </fonts>
  <fills count="2">
    <fill>
      <patternFill patternType="none"/>
    </fill>
    <fill>
      <patternFill patternType="gray125"/>
    </fill>
  </fills>
  <borders count="8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style="medium">
        <color indexed="64"/>
      </right>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47">
    <xf numFmtId="0" fontId="0" fillId="0" borderId="0" xfId="0"/>
    <xf numFmtId="0" fontId="6" fillId="0" borderId="0" xfId="0" applyFont="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Alignment="1">
      <alignment horizontal="center" vertical="center"/>
    </xf>
    <xf numFmtId="38" fontId="9" fillId="0" borderId="0" xfId="0" applyNumberFormat="1" applyFont="1" applyBorder="1" applyAlignment="1">
      <alignment horizontal="center" vertical="center"/>
    </xf>
    <xf numFmtId="10" fontId="9" fillId="0" borderId="0" xfId="0" applyNumberFormat="1" applyFont="1" applyBorder="1" applyAlignment="1">
      <alignment horizontal="center" vertical="center"/>
    </xf>
    <xf numFmtId="38" fontId="8" fillId="0" borderId="0" xfId="1" applyFont="1"/>
    <xf numFmtId="38" fontId="8" fillId="0" borderId="1" xfId="1" applyFont="1" applyBorder="1"/>
    <xf numFmtId="38" fontId="8" fillId="0" borderId="0" xfId="1" applyFont="1" applyBorder="1"/>
    <xf numFmtId="38" fontId="7" fillId="0" borderId="2" xfId="1" applyFont="1" applyBorder="1"/>
    <xf numFmtId="40" fontId="7" fillId="0" borderId="2" xfId="1" applyNumberFormat="1" applyFont="1" applyBorder="1"/>
    <xf numFmtId="40" fontId="7" fillId="0" borderId="3" xfId="1" applyNumberFormat="1" applyFont="1" applyBorder="1"/>
    <xf numFmtId="38" fontId="7" fillId="0" borderId="4" xfId="1" applyFont="1" applyBorder="1"/>
    <xf numFmtId="40" fontId="7" fillId="0" borderId="5" xfId="1" applyNumberFormat="1" applyFont="1" applyBorder="1"/>
    <xf numFmtId="38" fontId="7" fillId="0" borderId="6" xfId="1" applyFont="1" applyBorder="1"/>
    <xf numFmtId="40" fontId="7" fillId="0" borderId="7" xfId="1" applyNumberFormat="1" applyFont="1" applyBorder="1"/>
    <xf numFmtId="38" fontId="8" fillId="0" borderId="0" xfId="1" applyFont="1" applyAlignment="1">
      <alignment horizont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38" fontId="6" fillId="0" borderId="9" xfId="1" applyFont="1" applyBorder="1" applyAlignment="1">
      <alignment horizontal="center" vertical="center"/>
    </xf>
    <xf numFmtId="38" fontId="6"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6" fillId="0" borderId="0" xfId="1" applyFont="1" applyBorder="1" applyAlignment="1">
      <alignment horizontal="center" vertical="center"/>
    </xf>
    <xf numFmtId="38" fontId="7" fillId="0" borderId="0" xfId="1" applyFont="1" applyBorder="1"/>
    <xf numFmtId="40" fontId="7" fillId="0" borderId="0" xfId="1" applyNumberFormat="1" applyFont="1" applyBorder="1"/>
    <xf numFmtId="0" fontId="7" fillId="0" borderId="0" xfId="0" applyFont="1"/>
    <xf numFmtId="0" fontId="7" fillId="0" borderId="11" xfId="0" applyFont="1" applyBorder="1" applyAlignment="1">
      <alignment horizontal="distributed" vertical="center"/>
    </xf>
    <xf numFmtId="38" fontId="6" fillId="0" borderId="12" xfId="1" applyFont="1" applyBorder="1" applyAlignment="1">
      <alignment vertical="center"/>
    </xf>
    <xf numFmtId="0" fontId="7" fillId="0" borderId="13" xfId="0" applyFont="1" applyBorder="1" applyAlignment="1">
      <alignment vertical="center"/>
    </xf>
    <xf numFmtId="0" fontId="7" fillId="0" borderId="14" xfId="0" applyFont="1" applyBorder="1" applyAlignment="1">
      <alignment horizontal="distributed" vertical="center"/>
    </xf>
    <xf numFmtId="0" fontId="7" fillId="0" borderId="8" xfId="0" applyFont="1" applyBorder="1" applyAlignment="1">
      <alignment horizontal="distributed" vertical="center"/>
    </xf>
    <xf numFmtId="38" fontId="6" fillId="0" borderId="15" xfId="1" applyFont="1" applyBorder="1" applyAlignment="1">
      <alignment vertical="center"/>
    </xf>
    <xf numFmtId="0" fontId="7" fillId="0" borderId="16" xfId="0" applyFont="1" applyBorder="1" applyAlignment="1">
      <alignment vertical="center"/>
    </xf>
    <xf numFmtId="0" fontId="7" fillId="0" borderId="17" xfId="0" applyFont="1" applyBorder="1" applyAlignment="1">
      <alignment horizontal="distributed" vertical="center"/>
    </xf>
    <xf numFmtId="0" fontId="6" fillId="0" borderId="3" xfId="0" applyFont="1" applyBorder="1" applyAlignment="1">
      <alignment vertical="center"/>
    </xf>
    <xf numFmtId="0" fontId="7" fillId="0" borderId="18" xfId="0" applyFont="1" applyBorder="1" applyAlignment="1">
      <alignment horizontal="distributed" vertical="center"/>
    </xf>
    <xf numFmtId="38" fontId="6" fillId="0" borderId="19" xfId="1" applyFont="1" applyBorder="1" applyAlignment="1">
      <alignment vertical="center"/>
    </xf>
    <xf numFmtId="0" fontId="7" fillId="0" borderId="20" xfId="0" applyFont="1" applyBorder="1" applyAlignment="1">
      <alignment vertical="center"/>
    </xf>
    <xf numFmtId="0" fontId="7" fillId="0" borderId="21" xfId="0" applyFont="1" applyBorder="1" applyAlignment="1">
      <alignment horizontal="distributed" vertical="center"/>
    </xf>
    <xf numFmtId="0" fontId="6" fillId="0" borderId="22" xfId="0" applyFont="1" applyBorder="1" applyAlignment="1">
      <alignment vertical="center"/>
    </xf>
    <xf numFmtId="38" fontId="7" fillId="0" borderId="0" xfId="1" applyFont="1"/>
    <xf numFmtId="38" fontId="8" fillId="0" borderId="4" xfId="1" applyFont="1" applyBorder="1" applyAlignment="1">
      <alignment horizontal="center" vertical="center"/>
    </xf>
    <xf numFmtId="40" fontId="7" fillId="0" borderId="25" xfId="1" applyNumberFormat="1" applyFont="1" applyBorder="1"/>
    <xf numFmtId="40" fontId="7" fillId="0" borderId="26" xfId="1" applyNumberFormat="1" applyFont="1" applyBorder="1"/>
    <xf numFmtId="38" fontId="8" fillId="0" borderId="5" xfId="1" applyFont="1" applyBorder="1" applyAlignment="1">
      <alignment horizontal="center" vertical="center"/>
    </xf>
    <xf numFmtId="176" fontId="6" fillId="0" borderId="27" xfId="0" applyNumberFormat="1" applyFont="1" applyBorder="1" applyAlignment="1">
      <alignment vertical="center"/>
    </xf>
    <xf numFmtId="0" fontId="12" fillId="0" borderId="28" xfId="0" applyFont="1" applyBorder="1" applyAlignment="1">
      <alignment horizontal="center" vertical="center"/>
    </xf>
    <xf numFmtId="0" fontId="9" fillId="0" borderId="0" xfId="0" applyFont="1" applyAlignment="1">
      <alignment horizontal="center" vertical="center"/>
    </xf>
    <xf numFmtId="0" fontId="13" fillId="0" borderId="0" xfId="0" applyFont="1" applyAlignment="1">
      <alignment vertical="center"/>
    </xf>
    <xf numFmtId="179" fontId="15" fillId="0" borderId="2" xfId="0" applyNumberFormat="1" applyFont="1" applyBorder="1" applyAlignment="1">
      <alignment horizontal="right"/>
    </xf>
    <xf numFmtId="179" fontId="15" fillId="0" borderId="25" xfId="0" applyNumberFormat="1" applyFont="1" applyBorder="1" applyAlignment="1">
      <alignment horizontal="right"/>
    </xf>
    <xf numFmtId="38" fontId="6" fillId="0" borderId="46" xfId="1" applyFont="1" applyBorder="1" applyAlignment="1">
      <alignment horizontal="center" vertical="center"/>
    </xf>
    <xf numFmtId="179" fontId="15" fillId="0" borderId="79" xfId="0" applyNumberFormat="1" applyFont="1" applyBorder="1" applyAlignment="1">
      <alignment horizontal="right"/>
    </xf>
    <xf numFmtId="179" fontId="15" fillId="0" borderId="2" xfId="0" applyNumberFormat="1" applyFont="1" applyBorder="1" applyAlignment="1"/>
    <xf numFmtId="179" fontId="15" fillId="0" borderId="25" xfId="0" applyNumberFormat="1" applyFont="1" applyBorder="1" applyAlignment="1"/>
    <xf numFmtId="0" fontId="14" fillId="0" borderId="2" xfId="0" applyFont="1" applyBorder="1" applyAlignment="1">
      <alignment vertical="center"/>
    </xf>
    <xf numFmtId="38" fontId="8" fillId="0" borderId="39" xfId="1" applyFont="1" applyBorder="1" applyAlignment="1">
      <alignment horizontal="left" vertical="center" wrapText="1"/>
    </xf>
    <xf numFmtId="38" fontId="6" fillId="0" borderId="33" xfId="1" applyFont="1" applyBorder="1" applyAlignment="1">
      <alignment horizontal="center" vertical="center"/>
    </xf>
    <xf numFmtId="38" fontId="15" fillId="0" borderId="2" xfId="1" applyFont="1" applyBorder="1" applyAlignment="1">
      <alignment horizontal="right"/>
    </xf>
    <xf numFmtId="38" fontId="15" fillId="0" borderId="4" xfId="1" applyFont="1" applyBorder="1" applyAlignment="1">
      <alignment horizontal="right"/>
    </xf>
    <xf numFmtId="38" fontId="7" fillId="0" borderId="23" xfId="1" applyFont="1" applyBorder="1"/>
    <xf numFmtId="38" fontId="15" fillId="0" borderId="6" xfId="1" applyFont="1" applyBorder="1" applyAlignment="1">
      <alignment horizontal="right"/>
    </xf>
    <xf numFmtId="38" fontId="8" fillId="0" borderId="80" xfId="1" applyFont="1" applyBorder="1" applyAlignment="1">
      <alignment horizontal="left" vertical="center" wrapText="1"/>
    </xf>
    <xf numFmtId="38" fontId="6" fillId="0" borderId="39" xfId="1" applyFont="1" applyBorder="1" applyAlignment="1">
      <alignment horizontal="center" vertical="center"/>
    </xf>
    <xf numFmtId="14" fontId="0" fillId="0" borderId="0" xfId="0" applyNumberFormat="1"/>
    <xf numFmtId="38" fontId="15" fillId="0" borderId="2" xfId="1" applyFont="1" applyBorder="1"/>
    <xf numFmtId="38" fontId="15" fillId="0" borderId="4" xfId="1" applyFont="1" applyBorder="1"/>
    <xf numFmtId="38" fontId="15" fillId="0" borderId="2" xfId="1" applyFont="1" applyBorder="1" applyAlignment="1">
      <alignment shrinkToFit="1"/>
    </xf>
    <xf numFmtId="38" fontId="15" fillId="0" borderId="6" xfId="1" applyFont="1" applyBorder="1" applyAlignment="1">
      <alignment shrinkToFit="1"/>
    </xf>
    <xf numFmtId="38" fontId="15" fillId="0" borderId="0" xfId="1" applyFont="1" applyBorder="1" applyAlignment="1">
      <alignment shrinkToFit="1"/>
    </xf>
    <xf numFmtId="6" fontId="8" fillId="0" borderId="2" xfId="2" applyFont="1" applyBorder="1" applyAlignment="1">
      <alignment horizontal="center" vertical="center"/>
    </xf>
    <xf numFmtId="40" fontId="7" fillId="0" borderId="74" xfId="1" applyNumberFormat="1" applyFont="1" applyBorder="1"/>
    <xf numFmtId="38" fontId="7" fillId="0" borderId="25" xfId="1" applyFont="1" applyBorder="1"/>
    <xf numFmtId="38" fontId="7" fillId="0" borderId="74" xfId="1" applyFont="1" applyBorder="1"/>
    <xf numFmtId="180" fontId="15" fillId="0" borderId="40" xfId="0" applyNumberFormat="1" applyFont="1" applyBorder="1" applyAlignment="1">
      <alignment horizontal="right"/>
    </xf>
    <xf numFmtId="180" fontId="15" fillId="0" borderId="74" xfId="0" applyNumberFormat="1" applyFont="1" applyBorder="1" applyAlignment="1">
      <alignment horizontal="right"/>
    </xf>
    <xf numFmtId="180" fontId="15" fillId="0" borderId="17" xfId="0" applyNumberFormat="1" applyFont="1" applyBorder="1" applyAlignment="1">
      <alignment horizontal="right"/>
    </xf>
    <xf numFmtId="180" fontId="15" fillId="0" borderId="2" xfId="0" applyNumberFormat="1" applyFont="1" applyBorder="1" applyAlignment="1">
      <alignment horizontal="right"/>
    </xf>
    <xf numFmtId="180" fontId="15" fillId="0" borderId="40" xfId="0" applyNumberFormat="1" applyFont="1" applyBorder="1" applyAlignment="1"/>
    <xf numFmtId="38" fontId="6" fillId="0" borderId="9" xfId="1" applyFont="1" applyBorder="1" applyAlignment="1">
      <alignment horizontal="center" vertical="center" shrinkToFit="1"/>
    </xf>
    <xf numFmtId="38" fontId="7" fillId="0" borderId="23" xfId="1" applyFont="1" applyBorder="1" applyAlignment="1">
      <alignment shrinkToFit="1"/>
    </xf>
    <xf numFmtId="38" fontId="7" fillId="0" borderId="6" xfId="1" applyFont="1" applyBorder="1" applyAlignment="1">
      <alignment shrinkToFit="1"/>
    </xf>
    <xf numFmtId="40" fontId="7" fillId="0" borderId="74" xfId="1" applyNumberFormat="1" applyFont="1" applyBorder="1" applyAlignment="1">
      <alignment shrinkToFit="1"/>
    </xf>
    <xf numFmtId="40" fontId="7" fillId="0" borderId="7" xfId="1" applyNumberFormat="1" applyFont="1" applyBorder="1" applyAlignment="1">
      <alignment shrinkToFit="1"/>
    </xf>
    <xf numFmtId="38" fontId="8" fillId="0" borderId="0" xfId="1" applyFont="1" applyAlignment="1">
      <alignment shrinkToFit="1"/>
    </xf>
    <xf numFmtId="40" fontId="7" fillId="0" borderId="6" xfId="1" applyNumberFormat="1" applyFont="1" applyBorder="1" applyAlignment="1">
      <alignment shrinkToFit="1"/>
    </xf>
    <xf numFmtId="40" fontId="7" fillId="0" borderId="24" xfId="1" applyNumberFormat="1" applyFont="1" applyBorder="1" applyAlignment="1">
      <alignment shrinkToFit="1"/>
    </xf>
    <xf numFmtId="38" fontId="7" fillId="0" borderId="74" xfId="1" applyFont="1" applyBorder="1" applyAlignment="1">
      <alignment shrinkToFit="1"/>
    </xf>
    <xf numFmtId="0" fontId="0" fillId="0" borderId="0" xfId="0" applyAlignment="1">
      <alignment shrinkToFit="1"/>
    </xf>
    <xf numFmtId="40" fontId="7" fillId="0" borderId="81" xfId="1" applyNumberFormat="1" applyFont="1" applyBorder="1" applyAlignment="1">
      <alignment shrinkToFit="1"/>
    </xf>
    <xf numFmtId="0" fontId="7" fillId="0" borderId="19" xfId="0" applyFont="1" applyBorder="1" applyAlignment="1">
      <alignment horizontal="center" vertical="center"/>
    </xf>
    <xf numFmtId="0" fontId="7" fillId="0" borderId="29" xfId="0" applyFont="1" applyBorder="1" applyAlignment="1">
      <alignment horizontal="center" vertical="center"/>
    </xf>
    <xf numFmtId="0" fontId="7" fillId="0" borderId="44" xfId="0" applyFont="1" applyBorder="1" applyAlignment="1">
      <alignment horizontal="center" vertical="center"/>
    </xf>
    <xf numFmtId="0" fontId="4" fillId="0" borderId="45" xfId="0" applyFont="1" applyBorder="1" applyAlignment="1">
      <alignment horizontal="center" vertical="center"/>
    </xf>
    <xf numFmtId="0" fontId="4" fillId="0" borderId="21"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21" xfId="0" applyFont="1" applyBorder="1" applyAlignment="1">
      <alignment horizontal="center" vertical="center" shrinkToFit="1"/>
    </xf>
    <xf numFmtId="177" fontId="9" fillId="0" borderId="19" xfId="1" applyNumberFormat="1" applyFont="1" applyBorder="1" applyAlignment="1">
      <alignment horizontal="center" vertical="center"/>
    </xf>
    <xf numFmtId="177" fontId="9" fillId="0" borderId="29" xfId="1" applyNumberFormat="1" applyFont="1" applyBorder="1" applyAlignment="1">
      <alignment horizontal="center" vertical="center"/>
    </xf>
    <xf numFmtId="177" fontId="9" fillId="0" borderId="21" xfId="1" applyNumberFormat="1" applyFont="1" applyBorder="1" applyAlignment="1">
      <alignment horizontal="center" vertical="center"/>
    </xf>
    <xf numFmtId="38" fontId="7" fillId="0" borderId="19" xfId="1" applyFont="1" applyBorder="1" applyAlignment="1">
      <alignment horizontal="left" vertical="center" wrapText="1"/>
    </xf>
    <xf numFmtId="38" fontId="7" fillId="0" borderId="29" xfId="1" applyFont="1" applyBorder="1" applyAlignment="1">
      <alignment horizontal="left" vertical="center"/>
    </xf>
    <xf numFmtId="38" fontId="7" fillId="0" borderId="21" xfId="1" applyFont="1" applyBorder="1" applyAlignment="1">
      <alignment horizontal="left" vertical="center"/>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21" xfId="0" applyFont="1" applyBorder="1" applyAlignment="1">
      <alignment horizontal="center" vertical="center" shrinkToFi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7" fillId="0" borderId="15" xfId="0" applyFont="1" applyBorder="1" applyAlignment="1">
      <alignment horizontal="center" vertical="center"/>
    </xf>
    <xf numFmtId="0" fontId="7" fillId="0" borderId="31" xfId="0" applyFont="1" applyBorder="1" applyAlignment="1">
      <alignment horizontal="center" vertical="center"/>
    </xf>
    <xf numFmtId="0" fontId="7" fillId="0" borderId="17" xfId="0" applyFont="1" applyBorder="1" applyAlignment="1">
      <alignment horizontal="center" vertical="center"/>
    </xf>
    <xf numFmtId="177" fontId="9" fillId="0" borderId="15" xfId="1" applyNumberFormat="1" applyFont="1" applyBorder="1" applyAlignment="1">
      <alignment horizontal="center" vertical="center"/>
    </xf>
    <xf numFmtId="177" fontId="9" fillId="0" borderId="31" xfId="1" applyNumberFormat="1" applyFont="1" applyBorder="1" applyAlignment="1">
      <alignment horizontal="center" vertical="center"/>
    </xf>
    <xf numFmtId="177" fontId="9" fillId="0" borderId="17" xfId="1" applyNumberFormat="1" applyFont="1" applyBorder="1" applyAlignment="1">
      <alignment horizontal="center" vertical="center"/>
    </xf>
    <xf numFmtId="38" fontId="7" fillId="0" borderId="15" xfId="1" applyFont="1" applyBorder="1" applyAlignment="1">
      <alignment horizontal="left" vertical="center"/>
    </xf>
    <xf numFmtId="38" fontId="7" fillId="0" borderId="31" xfId="1" applyFont="1" applyBorder="1" applyAlignment="1">
      <alignment horizontal="left" vertical="center"/>
    </xf>
    <xf numFmtId="38" fontId="7" fillId="0" borderId="17" xfId="1" applyFont="1" applyBorder="1" applyAlignment="1">
      <alignment horizontal="left" vertical="center"/>
    </xf>
    <xf numFmtId="0" fontId="9" fillId="0" borderId="15"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32"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7" fillId="0" borderId="40" xfId="0" applyFont="1" applyBorder="1" applyAlignment="1">
      <alignment horizontal="center" vertical="center"/>
    </xf>
    <xf numFmtId="177" fontId="9" fillId="0" borderId="34" xfId="1" applyNumberFormat="1" applyFont="1" applyBorder="1" applyAlignment="1">
      <alignment horizontal="center" vertical="center"/>
    </xf>
    <xf numFmtId="177" fontId="9" fillId="0" borderId="35" xfId="1" applyNumberFormat="1" applyFont="1" applyBorder="1" applyAlignment="1">
      <alignment horizontal="center" vertical="center"/>
    </xf>
    <xf numFmtId="177" fontId="9" fillId="0" borderId="40" xfId="1" applyNumberFormat="1" applyFont="1" applyBorder="1" applyAlignment="1">
      <alignment horizontal="center" vertical="center"/>
    </xf>
    <xf numFmtId="38" fontId="7" fillId="0" borderId="34" xfId="1" applyFont="1" applyBorder="1" applyAlignment="1">
      <alignment horizontal="left" vertical="center" wrapText="1"/>
    </xf>
    <xf numFmtId="38" fontId="7" fillId="0" borderId="35" xfId="1" applyFont="1" applyBorder="1" applyAlignment="1">
      <alignment horizontal="left" vertical="center"/>
    </xf>
    <xf numFmtId="38" fontId="7" fillId="0" borderId="40" xfId="1" applyFont="1" applyBorder="1" applyAlignment="1">
      <alignment horizontal="lef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5"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31" xfId="0" applyFont="1" applyBorder="1" applyAlignment="1">
      <alignment horizontal="center" vertical="center"/>
    </xf>
    <xf numFmtId="0" fontId="11" fillId="0" borderId="17" xfId="0" applyFont="1" applyBorder="1" applyAlignment="1">
      <alignment horizontal="center" vertical="center"/>
    </xf>
    <xf numFmtId="38" fontId="7" fillId="0" borderId="15" xfId="1" applyFont="1" applyBorder="1" applyAlignment="1">
      <alignment horizontal="left" vertical="center" wrapText="1"/>
    </xf>
    <xf numFmtId="38" fontId="7" fillId="0" borderId="31" xfId="1" applyFont="1" applyBorder="1" applyAlignment="1">
      <alignment horizontal="left" vertical="center" wrapText="1"/>
    </xf>
    <xf numFmtId="38" fontId="7" fillId="0" borderId="17" xfId="1" applyFont="1" applyBorder="1" applyAlignment="1">
      <alignment horizontal="left" vertical="center" wrapText="1"/>
    </xf>
    <xf numFmtId="0" fontId="9" fillId="0" borderId="0" xfId="0" applyFont="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17" xfId="0" applyFont="1" applyBorder="1" applyAlignment="1">
      <alignment horizontal="center" vertical="center" shrinkToFit="1"/>
    </xf>
    <xf numFmtId="0" fontId="7" fillId="0" borderId="49"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177" fontId="9" fillId="0" borderId="49" xfId="1" applyNumberFormat="1" applyFont="1" applyBorder="1" applyAlignment="1">
      <alignment horizontal="center" vertical="center"/>
    </xf>
    <xf numFmtId="177" fontId="9" fillId="0" borderId="47" xfId="1" applyNumberFormat="1" applyFont="1" applyBorder="1" applyAlignment="1">
      <alignment horizontal="center" vertical="center"/>
    </xf>
    <xf numFmtId="177" fontId="9" fillId="0" borderId="48" xfId="1" applyNumberFormat="1" applyFont="1" applyBorder="1" applyAlignment="1">
      <alignment horizontal="center" vertical="center"/>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38" fontId="7" fillId="0" borderId="49" xfId="1" applyFont="1" applyBorder="1" applyAlignment="1">
      <alignment horizontal="left" vertical="center" wrapText="1"/>
    </xf>
    <xf numFmtId="38" fontId="7" fillId="0" borderId="47" xfId="1" applyFont="1" applyBorder="1" applyAlignment="1">
      <alignment horizontal="left" vertical="center"/>
    </xf>
    <xf numFmtId="38" fontId="7" fillId="0" borderId="48" xfId="1" applyFont="1" applyBorder="1" applyAlignment="1">
      <alignment horizontal="left" vertical="center"/>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0" xfId="0" applyFont="1" applyBorder="1" applyAlignment="1">
      <alignment horizontal="center" vertical="center" wrapText="1"/>
    </xf>
    <xf numFmtId="38" fontId="7" fillId="0" borderId="15" xfId="1" applyFont="1" applyBorder="1" applyAlignment="1">
      <alignment horizontal="left" vertical="center" shrinkToFit="1"/>
    </xf>
    <xf numFmtId="38" fontId="7" fillId="0" borderId="31" xfId="1" applyFont="1" applyBorder="1" applyAlignment="1">
      <alignment horizontal="left" vertical="center" shrinkToFit="1"/>
    </xf>
    <xf numFmtId="38" fontId="7" fillId="0" borderId="17" xfId="1" applyFont="1" applyBorder="1" applyAlignment="1">
      <alignment horizontal="left" vertical="center" shrinkToFit="1"/>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7" fillId="0" borderId="31"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38" xfId="0" applyFont="1" applyBorder="1" applyAlignment="1">
      <alignment horizontal="center" vertical="center"/>
    </xf>
    <xf numFmtId="0" fontId="11" fillId="0" borderId="36" xfId="0" applyFont="1" applyBorder="1" applyAlignment="1">
      <alignment horizontal="center" vertical="center"/>
    </xf>
    <xf numFmtId="0" fontId="7" fillId="0" borderId="3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horizontal="center" vertical="center"/>
    </xf>
    <xf numFmtId="0" fontId="9" fillId="0" borderId="3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0" xfId="0" applyFont="1" applyBorder="1" applyAlignment="1">
      <alignment horizontal="center" vertical="center" wrapText="1"/>
    </xf>
    <xf numFmtId="38" fontId="7" fillId="0" borderId="19" xfId="1" applyFont="1" applyBorder="1" applyAlignment="1">
      <alignment horizontal="left" vertical="center" shrinkToFit="1"/>
    </xf>
    <xf numFmtId="38" fontId="7" fillId="0" borderId="29" xfId="1" applyFont="1" applyBorder="1" applyAlignment="1">
      <alignment horizontal="left" vertical="center" shrinkToFit="1"/>
    </xf>
    <xf numFmtId="38" fontId="7" fillId="0" borderId="21" xfId="1" applyFont="1" applyBorder="1" applyAlignment="1">
      <alignment horizontal="left" vertical="center" shrinkToFit="1"/>
    </xf>
    <xf numFmtId="0" fontId="11" fillId="0" borderId="1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1" xfId="0" applyFont="1" applyBorder="1" applyAlignment="1">
      <alignment horizontal="center" vertical="center" wrapText="1"/>
    </xf>
    <xf numFmtId="0" fontId="8" fillId="0" borderId="42" xfId="0" applyFont="1" applyBorder="1" applyAlignment="1">
      <alignment horizontal="left" vertical="center"/>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7" xfId="0" applyFont="1" applyBorder="1" applyAlignment="1">
      <alignment horizontal="center" vertical="center" wrapText="1"/>
    </xf>
    <xf numFmtId="38" fontId="9" fillId="0" borderId="15" xfId="1" applyFont="1" applyBorder="1" applyAlignment="1">
      <alignment horizontal="left" vertical="center" wrapText="1"/>
    </xf>
    <xf numFmtId="38" fontId="9" fillId="0" borderId="31" xfId="1" applyFont="1" applyBorder="1" applyAlignment="1">
      <alignment horizontal="left" vertical="center"/>
    </xf>
    <xf numFmtId="38" fontId="9" fillId="0" borderId="17" xfId="1" applyFont="1" applyBorder="1" applyAlignment="1">
      <alignment horizontal="left" vertical="center"/>
    </xf>
    <xf numFmtId="38" fontId="7" fillId="0" borderId="15" xfId="1" applyFont="1" applyBorder="1" applyAlignment="1">
      <alignment horizontal="left" vertical="center" wrapText="1" shrinkToFit="1"/>
    </xf>
    <xf numFmtId="38" fontId="7" fillId="0" borderId="77" xfId="1" applyFont="1" applyBorder="1" applyAlignment="1">
      <alignment horizontal="left" vertical="center"/>
    </xf>
    <xf numFmtId="38" fontId="7" fillId="0" borderId="0" xfId="1" applyFont="1" applyBorder="1" applyAlignment="1">
      <alignment horizontal="left" vertical="center"/>
    </xf>
    <xf numFmtId="38" fontId="7" fillId="0" borderId="78" xfId="1" applyFont="1" applyBorder="1" applyAlignment="1">
      <alignment horizontal="left"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38" fontId="7" fillId="0" borderId="29" xfId="1" applyFont="1" applyBorder="1" applyAlignment="1">
      <alignment horizontal="left" vertical="center" wrapText="1"/>
    </xf>
    <xf numFmtId="38" fontId="7" fillId="0" borderId="21" xfId="1" applyFont="1" applyBorder="1" applyAlignment="1">
      <alignment horizontal="left" vertical="center" wrapText="1"/>
    </xf>
    <xf numFmtId="0" fontId="8" fillId="0" borderId="0" xfId="0" applyFont="1" applyBorder="1" applyAlignment="1">
      <alignment horizontal="lef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38" fontId="9" fillId="0" borderId="6" xfId="1" applyFont="1" applyBorder="1" applyAlignment="1">
      <alignment horizontal="center" vertical="center"/>
    </xf>
    <xf numFmtId="38" fontId="9" fillId="0" borderId="49" xfId="1" applyFont="1" applyBorder="1" applyAlignment="1">
      <alignment horizontal="center" vertical="center"/>
    </xf>
    <xf numFmtId="38" fontId="9" fillId="0" borderId="47" xfId="1" applyFont="1" applyBorder="1" applyAlignment="1">
      <alignment horizontal="center" vertical="center"/>
    </xf>
    <xf numFmtId="38" fontId="9" fillId="0" borderId="48" xfId="1"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33" xfId="0" applyFont="1" applyBorder="1" applyAlignment="1">
      <alignment horizontal="center" vertical="center"/>
    </xf>
    <xf numFmtId="38" fontId="9" fillId="0" borderId="15" xfId="1" applyFont="1" applyBorder="1" applyAlignment="1">
      <alignment horizontal="center" vertical="center"/>
    </xf>
    <xf numFmtId="38" fontId="9" fillId="0" borderId="31" xfId="1" applyFont="1" applyBorder="1" applyAlignment="1">
      <alignment horizontal="center" vertical="center"/>
    </xf>
    <xf numFmtId="38" fontId="9" fillId="0" borderId="17" xfId="1" applyFont="1" applyBorder="1" applyAlignment="1">
      <alignment horizontal="center" vertical="center"/>
    </xf>
    <xf numFmtId="38" fontId="9" fillId="0" borderId="50" xfId="1" applyFont="1" applyBorder="1" applyAlignment="1">
      <alignment horizontal="center" vertical="center"/>
    </xf>
    <xf numFmtId="38" fontId="9" fillId="0" borderId="51" xfId="1" applyFont="1" applyBorder="1" applyAlignment="1">
      <alignment horizontal="center" vertical="center"/>
    </xf>
    <xf numFmtId="38" fontId="9" fillId="0" borderId="52" xfId="1" applyFont="1" applyBorder="1" applyAlignment="1">
      <alignment horizontal="center" vertical="center"/>
    </xf>
    <xf numFmtId="10" fontId="9" fillId="0" borderId="6" xfId="0" applyNumberFormat="1" applyFont="1" applyBorder="1" applyAlignment="1">
      <alignment horizontal="center" vertical="center"/>
    </xf>
    <xf numFmtId="10" fontId="9" fillId="0" borderId="15" xfId="0" applyNumberFormat="1" applyFont="1" applyBorder="1" applyAlignment="1">
      <alignment horizontal="center" vertical="center"/>
    </xf>
    <xf numFmtId="10" fontId="9" fillId="0" borderId="31" xfId="0" applyNumberFormat="1" applyFont="1" applyBorder="1" applyAlignment="1">
      <alignment horizontal="center" vertical="center"/>
    </xf>
    <xf numFmtId="10" fontId="9" fillId="0" borderId="17" xfId="0" applyNumberFormat="1" applyFont="1" applyBorder="1" applyAlignment="1">
      <alignment horizontal="center" vertical="center"/>
    </xf>
    <xf numFmtId="10" fontId="9" fillId="0" borderId="49" xfId="0" applyNumberFormat="1" applyFont="1" applyBorder="1" applyAlignment="1">
      <alignment horizontal="center" vertical="center"/>
    </xf>
    <xf numFmtId="10" fontId="9" fillId="0" borderId="47" xfId="0" applyNumberFormat="1" applyFont="1" applyBorder="1" applyAlignment="1">
      <alignment horizontal="center" vertical="center"/>
    </xf>
    <xf numFmtId="10" fontId="9" fillId="0" borderId="48" xfId="0" applyNumberFormat="1" applyFont="1" applyBorder="1" applyAlignment="1">
      <alignment horizontal="center" vertical="center"/>
    </xf>
    <xf numFmtId="10" fontId="9" fillId="0" borderId="55" xfId="0" applyNumberFormat="1" applyFont="1" applyBorder="1" applyAlignment="1">
      <alignment horizontal="center" vertical="center"/>
    </xf>
    <xf numFmtId="10" fontId="9" fillId="0" borderId="32" xfId="0" applyNumberFormat="1" applyFont="1" applyBorder="1" applyAlignment="1">
      <alignment horizontal="center" vertical="center"/>
    </xf>
    <xf numFmtId="38" fontId="9" fillId="0" borderId="2" xfId="1" applyFont="1" applyBorder="1" applyAlignment="1">
      <alignment horizontal="center" vertical="center"/>
    </xf>
    <xf numFmtId="0" fontId="9" fillId="0" borderId="1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49" xfId="0" applyFont="1" applyBorder="1" applyAlignment="1">
      <alignment horizontal="center" vertical="center"/>
    </xf>
    <xf numFmtId="0" fontId="9" fillId="0" borderId="55" xfId="0" applyFont="1" applyBorder="1" applyAlignment="1">
      <alignment horizontal="center" vertical="center"/>
    </xf>
    <xf numFmtId="0" fontId="9" fillId="0" borderId="2" xfId="0" applyFont="1" applyBorder="1" applyAlignment="1">
      <alignment horizontal="center" vertical="center"/>
    </xf>
    <xf numFmtId="10" fontId="9" fillId="0" borderId="2" xfId="0" applyNumberFormat="1" applyFont="1" applyBorder="1" applyAlignment="1">
      <alignment horizontal="center" vertical="center"/>
    </xf>
    <xf numFmtId="10" fontId="9" fillId="0" borderId="50" xfId="0" applyNumberFormat="1" applyFont="1" applyBorder="1" applyAlignment="1">
      <alignment horizontal="center" vertical="center"/>
    </xf>
    <xf numFmtId="10" fontId="9" fillId="0" borderId="51" xfId="0" applyNumberFormat="1" applyFont="1" applyBorder="1" applyAlignment="1">
      <alignment horizontal="center" vertical="center"/>
    </xf>
    <xf numFmtId="10" fontId="9" fillId="0" borderId="52" xfId="0" applyNumberFormat="1" applyFont="1" applyBorder="1" applyAlignment="1">
      <alignment horizontal="center" vertical="center"/>
    </xf>
    <xf numFmtId="0" fontId="9" fillId="0" borderId="14"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10" fontId="7" fillId="0" borderId="30" xfId="0" applyNumberFormat="1" applyFont="1" applyBorder="1" applyAlignment="1">
      <alignment horizontal="center" vertical="center"/>
    </xf>
    <xf numFmtId="0" fontId="7" fillId="0" borderId="2" xfId="0"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10" fontId="9" fillId="0" borderId="56" xfId="0" applyNumberFormat="1" applyFont="1" applyBorder="1" applyAlignment="1">
      <alignment horizontal="center" vertical="center"/>
    </xf>
    <xf numFmtId="0" fontId="9" fillId="0" borderId="58" xfId="0" applyFont="1" applyBorder="1" applyAlignment="1">
      <alignment horizontal="left" vertical="center" wrapText="1"/>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9" fillId="0" borderId="8" xfId="0" applyFont="1" applyBorder="1" applyAlignment="1">
      <alignment horizontal="center" vertical="center"/>
    </xf>
    <xf numFmtId="10" fontId="7" fillId="0" borderId="22" xfId="0" applyNumberFormat="1" applyFont="1" applyBorder="1" applyAlignment="1">
      <alignment horizontal="center"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65" xfId="0" applyFont="1" applyBorder="1" applyAlignment="1">
      <alignment horizontal="center" vertical="center"/>
    </xf>
    <xf numFmtId="0" fontId="5" fillId="0" borderId="42" xfId="0" applyFont="1" applyBorder="1" applyAlignment="1">
      <alignment horizontal="center" vertical="center"/>
    </xf>
    <xf numFmtId="0" fontId="7" fillId="0" borderId="18" xfId="0" applyFont="1" applyBorder="1" applyAlignment="1">
      <alignment horizontal="center" vertical="center"/>
    </xf>
    <xf numFmtId="58" fontId="7" fillId="0" borderId="57" xfId="0" applyNumberFormat="1" applyFont="1" applyBorder="1" applyAlignment="1">
      <alignment horizontal="center" vertical="center"/>
    </xf>
    <xf numFmtId="58" fontId="7" fillId="0" borderId="66"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67" xfId="0" applyNumberFormat="1" applyFont="1" applyBorder="1" applyAlignment="1">
      <alignment horizontal="center" vertical="center"/>
    </xf>
    <xf numFmtId="0" fontId="7" fillId="0" borderId="67" xfId="0" applyFont="1" applyBorder="1" applyAlignment="1">
      <alignment horizontal="center" vertical="center"/>
    </xf>
    <xf numFmtId="1" fontId="7" fillId="0" borderId="2" xfId="0" applyNumberFormat="1" applyFont="1" applyBorder="1" applyAlignment="1">
      <alignment horizontal="center" vertical="center"/>
    </xf>
    <xf numFmtId="1" fontId="7" fillId="0" borderId="67" xfId="0" applyNumberFormat="1" applyFont="1" applyBorder="1" applyAlignment="1">
      <alignment horizontal="center" vertical="center"/>
    </xf>
    <xf numFmtId="0" fontId="7" fillId="0" borderId="11" xfId="0" applyFont="1" applyBorder="1" applyAlignment="1">
      <alignment horizontal="center" vertical="center"/>
    </xf>
    <xf numFmtId="0" fontId="7" fillId="0" borderId="57" xfId="0" applyFont="1" applyBorder="1" applyAlignment="1">
      <alignment horizontal="center" vertical="center"/>
    </xf>
    <xf numFmtId="0" fontId="7" fillId="0" borderId="27" xfId="0" applyFont="1" applyBorder="1" applyAlignment="1">
      <alignment horizontal="center" vertical="center"/>
    </xf>
    <xf numFmtId="38" fontId="7" fillId="0" borderId="15" xfId="1" applyFont="1" applyBorder="1" applyAlignment="1">
      <alignment horizontal="center" vertical="center"/>
    </xf>
    <xf numFmtId="38" fontId="7" fillId="0" borderId="31" xfId="1" applyFont="1" applyBorder="1" applyAlignment="1">
      <alignment horizontal="center" vertical="center"/>
    </xf>
    <xf numFmtId="38" fontId="7" fillId="0" borderId="17" xfId="1" applyFont="1" applyBorder="1" applyAlignment="1">
      <alignment horizontal="center" vertical="center"/>
    </xf>
    <xf numFmtId="38" fontId="7" fillId="0" borderId="47" xfId="1" applyFont="1" applyBorder="1" applyAlignment="1">
      <alignment horizontal="left" vertical="center" wrapText="1"/>
    </xf>
    <xf numFmtId="38" fontId="7" fillId="0" borderId="48" xfId="1" applyFont="1" applyBorder="1" applyAlignment="1">
      <alignment horizontal="left" vertical="center" wrapText="1"/>
    </xf>
    <xf numFmtId="0" fontId="7" fillId="0" borderId="0" xfId="0" applyFont="1" applyBorder="1" applyAlignment="1">
      <alignment horizontal="left" vertical="center"/>
    </xf>
    <xf numFmtId="38" fontId="9" fillId="0" borderId="0" xfId="1" applyFont="1" applyBorder="1" applyAlignment="1">
      <alignment horizontal="center"/>
    </xf>
    <xf numFmtId="38" fontId="8" fillId="0" borderId="0" xfId="1" applyFont="1" applyAlignment="1">
      <alignment horizontal="left"/>
    </xf>
    <xf numFmtId="38" fontId="8" fillId="0" borderId="68" xfId="1" applyFont="1" applyBorder="1" applyAlignment="1">
      <alignment horizontal="left" vertical="center" wrapText="1"/>
    </xf>
    <xf numFmtId="38" fontId="8" fillId="0" borderId="69" xfId="1" applyFont="1" applyBorder="1" applyAlignment="1">
      <alignment horizontal="left" vertical="center" wrapText="1"/>
    </xf>
    <xf numFmtId="38" fontId="8" fillId="0" borderId="12" xfId="1" applyFont="1" applyBorder="1" applyAlignment="1">
      <alignment horizontal="center" vertical="center"/>
    </xf>
    <xf numFmtId="38" fontId="8" fillId="0" borderId="53" xfId="1" applyFont="1" applyBorder="1" applyAlignment="1">
      <alignment horizontal="center" vertical="center"/>
    </xf>
    <xf numFmtId="38" fontId="8" fillId="0" borderId="14" xfId="1" applyFont="1" applyBorder="1" applyAlignment="1">
      <alignment horizontal="center" vertical="center"/>
    </xf>
    <xf numFmtId="38" fontId="8" fillId="0" borderId="54" xfId="1" applyFont="1" applyBorder="1" applyAlignment="1">
      <alignment horizontal="center" vertical="center"/>
    </xf>
    <xf numFmtId="38" fontId="8" fillId="0" borderId="15" xfId="1" applyFont="1" applyBorder="1" applyAlignment="1">
      <alignment horizontal="center" vertical="center"/>
    </xf>
    <xf numFmtId="38" fontId="8" fillId="0" borderId="17" xfId="1" applyFont="1" applyBorder="1" applyAlignment="1">
      <alignment horizontal="center" vertical="center"/>
    </xf>
    <xf numFmtId="38" fontId="4" fillId="0" borderId="15" xfId="1" applyFont="1" applyBorder="1" applyAlignment="1">
      <alignment horizontal="center" vertical="center" wrapText="1" shrinkToFit="1"/>
    </xf>
    <xf numFmtId="38" fontId="4" fillId="0" borderId="17" xfId="1" applyFont="1" applyBorder="1" applyAlignment="1">
      <alignment horizontal="center" vertical="center" wrapText="1" shrinkToFit="1"/>
    </xf>
    <xf numFmtId="38" fontId="9" fillId="0" borderId="0" xfId="1" applyFont="1" applyAlignment="1">
      <alignment horizontal="center"/>
    </xf>
    <xf numFmtId="38" fontId="8" fillId="0" borderId="57" xfId="1" applyFont="1" applyBorder="1" applyAlignment="1">
      <alignment horizontal="center" vertical="center"/>
    </xf>
    <xf numFmtId="38" fontId="8" fillId="0" borderId="27" xfId="1" applyFont="1" applyBorder="1" applyAlignment="1">
      <alignment horizontal="center" vertical="center"/>
    </xf>
    <xf numFmtId="38" fontId="8" fillId="0" borderId="70" xfId="1" applyFont="1" applyBorder="1" applyAlignment="1">
      <alignment horizontal="left" vertical="center" wrapText="1"/>
    </xf>
    <xf numFmtId="0" fontId="8" fillId="0" borderId="0" xfId="0" applyFont="1" applyAlignment="1">
      <alignment horizontal="left"/>
    </xf>
    <xf numFmtId="38" fontId="10" fillId="0" borderId="2" xfId="1" applyFont="1" applyBorder="1" applyAlignment="1">
      <alignment horizontal="right" vertical="center"/>
    </xf>
    <xf numFmtId="38" fontId="10" fillId="0" borderId="3" xfId="1" applyFont="1" applyBorder="1" applyAlignment="1">
      <alignment horizontal="righ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38" fontId="10" fillId="0" borderId="12" xfId="1" applyFont="1" applyBorder="1" applyAlignment="1">
      <alignment horizontal="right" vertical="center"/>
    </xf>
    <xf numFmtId="0" fontId="4" fillId="0" borderId="54" xfId="0" applyFont="1" applyBorder="1"/>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10" xfId="0" applyFont="1" applyBorder="1" applyAlignment="1">
      <alignment horizontal="left" vertical="center" wrapText="1"/>
    </xf>
    <xf numFmtId="0" fontId="7" fillId="0" borderId="74" xfId="0" applyFont="1" applyBorder="1" applyAlignment="1">
      <alignment horizontal="left" vertical="center" wrapText="1"/>
    </xf>
    <xf numFmtId="0" fontId="7" fillId="0" borderId="8" xfId="0" applyFont="1" applyBorder="1" applyAlignment="1">
      <alignment horizontal="left" vertical="center"/>
    </xf>
    <xf numFmtId="0" fontId="7" fillId="0" borderId="2" xfId="0" applyFont="1" applyBorder="1" applyAlignment="1">
      <alignment horizontal="left" vertical="center"/>
    </xf>
    <xf numFmtId="0" fontId="9" fillId="0" borderId="0" xfId="0" applyFont="1" applyAlignment="1">
      <alignment horizontal="center"/>
    </xf>
    <xf numFmtId="38" fontId="10" fillId="0" borderId="30" xfId="1" applyFont="1" applyBorder="1" applyAlignment="1">
      <alignment horizontal="right" vertical="center"/>
    </xf>
    <xf numFmtId="38" fontId="10" fillId="0" borderId="22" xfId="1" applyFont="1" applyBorder="1" applyAlignment="1">
      <alignment horizontal="right" vertical="center"/>
    </xf>
    <xf numFmtId="178" fontId="14" fillId="0" borderId="2" xfId="0" applyNumberFormat="1" applyFont="1" applyBorder="1" applyAlignment="1">
      <alignment horizontal="left"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15"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7" xfId="0" applyFont="1" applyBorder="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99"/>
  <sheetViews>
    <sheetView tabSelected="1" zoomScaleNormal="100" workbookViewId="0">
      <selection activeCell="B2" sqref="B2:K2"/>
    </sheetView>
  </sheetViews>
  <sheetFormatPr defaultColWidth="1.6328125" defaultRowHeight="13" x14ac:dyDescent="0.2"/>
  <cols>
    <col min="1" max="29" width="1.6328125" style="2"/>
    <col min="30" max="30" width="1.6328125" style="2" customWidth="1"/>
    <col min="31" max="16384" width="1.6328125" style="2"/>
  </cols>
  <sheetData>
    <row r="1" spans="2:112" ht="41.25" customHeight="1" thickBot="1" x14ac:dyDescent="0.25">
      <c r="B1" s="287" t="s">
        <v>122</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2:112" ht="22.5" customHeight="1" x14ac:dyDescent="0.2">
      <c r="B2" s="296" t="s">
        <v>0</v>
      </c>
      <c r="C2" s="297"/>
      <c r="D2" s="297"/>
      <c r="E2" s="297"/>
      <c r="F2" s="297"/>
      <c r="G2" s="297"/>
      <c r="H2" s="297"/>
      <c r="I2" s="297"/>
      <c r="J2" s="297"/>
      <c r="K2" s="297"/>
      <c r="L2" s="289">
        <v>44129</v>
      </c>
      <c r="M2" s="289"/>
      <c r="N2" s="289"/>
      <c r="O2" s="289"/>
      <c r="P2" s="289"/>
      <c r="Q2" s="289"/>
      <c r="R2" s="289"/>
      <c r="S2" s="289"/>
      <c r="T2" s="289"/>
      <c r="U2" s="289"/>
      <c r="V2" s="289"/>
      <c r="W2" s="289"/>
      <c r="X2" s="289"/>
      <c r="Y2" s="290"/>
      <c r="Z2" s="267"/>
      <c r="AA2" s="268"/>
      <c r="AB2" s="268"/>
      <c r="AC2" s="269"/>
      <c r="AD2" s="269"/>
      <c r="AE2" s="269"/>
      <c r="AF2" s="269"/>
      <c r="AG2" s="269"/>
      <c r="AH2" s="269"/>
      <c r="AI2" s="269"/>
      <c r="AJ2" s="269"/>
      <c r="AK2" s="269"/>
      <c r="AL2" s="297" t="s">
        <v>9</v>
      </c>
      <c r="AM2" s="297"/>
      <c r="AN2" s="297"/>
      <c r="AO2" s="297"/>
      <c r="AP2" s="297"/>
      <c r="AQ2" s="297"/>
      <c r="AR2" s="297"/>
      <c r="AS2" s="297"/>
      <c r="AT2" s="297" t="s">
        <v>10</v>
      </c>
      <c r="AU2" s="297"/>
      <c r="AV2" s="297"/>
      <c r="AW2" s="297"/>
      <c r="AX2" s="297"/>
      <c r="AY2" s="297"/>
      <c r="AZ2" s="297"/>
      <c r="BA2" s="297"/>
      <c r="BB2" s="297" t="s">
        <v>11</v>
      </c>
      <c r="BC2" s="297"/>
      <c r="BD2" s="297"/>
      <c r="BE2" s="297"/>
      <c r="BF2" s="297"/>
      <c r="BG2" s="297"/>
      <c r="BH2" s="297"/>
      <c r="BI2" s="298"/>
      <c r="BJ2" s="3"/>
      <c r="BK2" s="3"/>
      <c r="BL2" s="3"/>
      <c r="BM2" s="3"/>
      <c r="BN2" s="3"/>
      <c r="BO2" s="3"/>
      <c r="BP2" s="3"/>
      <c r="BQ2" s="3"/>
      <c r="BR2" s="3"/>
      <c r="BS2" s="3"/>
    </row>
    <row r="3" spans="2:112" ht="22.5" customHeight="1" x14ac:dyDescent="0.2">
      <c r="B3" s="285" t="s">
        <v>121</v>
      </c>
      <c r="C3" s="271"/>
      <c r="D3" s="271"/>
      <c r="E3" s="271"/>
      <c r="F3" s="271"/>
      <c r="G3" s="271"/>
      <c r="H3" s="271"/>
      <c r="I3" s="271"/>
      <c r="J3" s="271"/>
      <c r="K3" s="271"/>
      <c r="L3" s="291">
        <v>44122</v>
      </c>
      <c r="M3" s="291"/>
      <c r="N3" s="291"/>
      <c r="O3" s="291"/>
      <c r="P3" s="291"/>
      <c r="Q3" s="291"/>
      <c r="R3" s="291"/>
      <c r="S3" s="291"/>
      <c r="T3" s="291"/>
      <c r="U3" s="291"/>
      <c r="V3" s="291"/>
      <c r="W3" s="291"/>
      <c r="X3" s="291"/>
      <c r="Y3" s="292"/>
      <c r="Z3" s="121" t="s">
        <v>5</v>
      </c>
      <c r="AA3" s="121"/>
      <c r="AB3" s="121"/>
      <c r="AC3" s="271"/>
      <c r="AD3" s="271"/>
      <c r="AE3" s="271"/>
      <c r="AF3" s="271"/>
      <c r="AG3" s="271"/>
      <c r="AH3" s="271"/>
      <c r="AI3" s="271"/>
      <c r="AJ3" s="271"/>
      <c r="AK3" s="271"/>
      <c r="AL3" s="299">
        <v>94769</v>
      </c>
      <c r="AM3" s="300"/>
      <c r="AN3" s="300"/>
      <c r="AO3" s="300"/>
      <c r="AP3" s="300"/>
      <c r="AQ3" s="300"/>
      <c r="AR3" s="300"/>
      <c r="AS3" s="301"/>
      <c r="AT3" s="299">
        <v>92796</v>
      </c>
      <c r="AU3" s="300"/>
      <c r="AV3" s="300"/>
      <c r="AW3" s="300"/>
      <c r="AX3" s="300"/>
      <c r="AY3" s="300"/>
      <c r="AZ3" s="300"/>
      <c r="BA3" s="301"/>
      <c r="BB3" s="272">
        <f>SUM(AL3:BA3)</f>
        <v>187565</v>
      </c>
      <c r="BC3" s="272"/>
      <c r="BD3" s="272"/>
      <c r="BE3" s="272"/>
      <c r="BF3" s="272"/>
      <c r="BG3" s="272"/>
      <c r="BH3" s="272"/>
      <c r="BI3" s="273"/>
      <c r="BJ3" s="3"/>
      <c r="BK3" s="3"/>
      <c r="BL3" s="3"/>
      <c r="BM3" s="3"/>
      <c r="BN3" s="3"/>
      <c r="BO3" s="3"/>
      <c r="BP3" s="3"/>
      <c r="BQ3" s="3"/>
      <c r="BR3" s="3"/>
      <c r="BS3" s="3"/>
    </row>
    <row r="4" spans="2:112" ht="22.5" customHeight="1" x14ac:dyDescent="0.2">
      <c r="B4" s="285" t="s">
        <v>1</v>
      </c>
      <c r="C4" s="271"/>
      <c r="D4" s="271"/>
      <c r="E4" s="271"/>
      <c r="F4" s="271"/>
      <c r="G4" s="271"/>
      <c r="H4" s="271"/>
      <c r="I4" s="271"/>
      <c r="J4" s="271"/>
      <c r="K4" s="271"/>
      <c r="L4" s="271" t="s">
        <v>150</v>
      </c>
      <c r="M4" s="271"/>
      <c r="N4" s="271"/>
      <c r="O4" s="271"/>
      <c r="P4" s="271"/>
      <c r="Q4" s="271"/>
      <c r="R4" s="271"/>
      <c r="S4" s="271"/>
      <c r="T4" s="271"/>
      <c r="U4" s="271"/>
      <c r="V4" s="271"/>
      <c r="W4" s="271"/>
      <c r="X4" s="271"/>
      <c r="Y4" s="293"/>
      <c r="Z4" s="121" t="s">
        <v>6</v>
      </c>
      <c r="AA4" s="121"/>
      <c r="AB4" s="121"/>
      <c r="AC4" s="271"/>
      <c r="AD4" s="271"/>
      <c r="AE4" s="271"/>
      <c r="AF4" s="271"/>
      <c r="AG4" s="271"/>
      <c r="AH4" s="271"/>
      <c r="AI4" s="271"/>
      <c r="AJ4" s="271"/>
      <c r="AK4" s="271"/>
      <c r="AL4" s="272">
        <v>93450</v>
      </c>
      <c r="AM4" s="272"/>
      <c r="AN4" s="272"/>
      <c r="AO4" s="272"/>
      <c r="AP4" s="272"/>
      <c r="AQ4" s="272"/>
      <c r="AR4" s="272"/>
      <c r="AS4" s="272"/>
      <c r="AT4" s="272">
        <v>91754</v>
      </c>
      <c r="AU4" s="272"/>
      <c r="AV4" s="272"/>
      <c r="AW4" s="272"/>
      <c r="AX4" s="272"/>
      <c r="AY4" s="272"/>
      <c r="AZ4" s="272"/>
      <c r="BA4" s="272"/>
      <c r="BB4" s="272">
        <f>SUM(AL4:BA4)</f>
        <v>185204</v>
      </c>
      <c r="BC4" s="272"/>
      <c r="BD4" s="272"/>
      <c r="BE4" s="272"/>
      <c r="BF4" s="272"/>
      <c r="BG4" s="272"/>
      <c r="BH4" s="272"/>
      <c r="BI4" s="273"/>
      <c r="BJ4" s="3"/>
      <c r="BK4" s="3"/>
      <c r="BL4" s="3"/>
      <c r="BM4" s="3"/>
      <c r="BN4" s="3"/>
      <c r="BO4" s="3"/>
      <c r="BP4" s="3"/>
      <c r="BQ4" s="3"/>
      <c r="BR4" s="3"/>
      <c r="BS4" s="3"/>
    </row>
    <row r="5" spans="2:112" ht="22.5" customHeight="1" x14ac:dyDescent="0.2">
      <c r="B5" s="285" t="s">
        <v>2</v>
      </c>
      <c r="C5" s="271"/>
      <c r="D5" s="271"/>
      <c r="E5" s="271"/>
      <c r="F5" s="271"/>
      <c r="G5" s="271"/>
      <c r="H5" s="271"/>
      <c r="I5" s="271"/>
      <c r="J5" s="271"/>
      <c r="K5" s="271"/>
      <c r="L5" s="294" t="s">
        <v>139</v>
      </c>
      <c r="M5" s="294"/>
      <c r="N5" s="294"/>
      <c r="O5" s="294"/>
      <c r="P5" s="294"/>
      <c r="Q5" s="294"/>
      <c r="R5" s="294"/>
      <c r="S5" s="294"/>
      <c r="T5" s="294"/>
      <c r="U5" s="294"/>
      <c r="V5" s="294"/>
      <c r="W5" s="294"/>
      <c r="X5" s="294"/>
      <c r="Y5" s="295"/>
      <c r="Z5" s="121" t="s">
        <v>7</v>
      </c>
      <c r="AA5" s="121"/>
      <c r="AB5" s="121"/>
      <c r="AC5" s="271"/>
      <c r="AD5" s="271"/>
      <c r="AE5" s="271"/>
      <c r="AF5" s="271"/>
      <c r="AG5" s="271"/>
      <c r="AH5" s="271"/>
      <c r="AI5" s="271"/>
      <c r="AJ5" s="271"/>
      <c r="AK5" s="271"/>
      <c r="AL5" s="272">
        <v>46794</v>
      </c>
      <c r="AM5" s="272"/>
      <c r="AN5" s="272"/>
      <c r="AO5" s="272"/>
      <c r="AP5" s="272"/>
      <c r="AQ5" s="272"/>
      <c r="AR5" s="272"/>
      <c r="AS5" s="272"/>
      <c r="AT5" s="272">
        <v>48775</v>
      </c>
      <c r="AU5" s="272"/>
      <c r="AV5" s="272"/>
      <c r="AW5" s="272"/>
      <c r="AX5" s="272"/>
      <c r="AY5" s="272"/>
      <c r="AZ5" s="272"/>
      <c r="BA5" s="272"/>
      <c r="BB5" s="272">
        <f>SUM(AL5:BA5)</f>
        <v>95569</v>
      </c>
      <c r="BC5" s="272"/>
      <c r="BD5" s="272"/>
      <c r="BE5" s="272"/>
      <c r="BF5" s="272"/>
      <c r="BG5" s="272"/>
      <c r="BH5" s="272"/>
      <c r="BI5" s="273"/>
      <c r="BJ5" s="3"/>
      <c r="BK5" s="3"/>
      <c r="BL5" s="3"/>
      <c r="BM5" s="3"/>
      <c r="BN5" s="3"/>
      <c r="BO5" s="3"/>
      <c r="BP5" s="3"/>
      <c r="BQ5" s="3"/>
      <c r="BR5" s="3"/>
      <c r="BS5" s="3"/>
    </row>
    <row r="6" spans="2:112" ht="22.5" customHeight="1" thickBot="1" x14ac:dyDescent="0.25">
      <c r="B6" s="288" t="s">
        <v>3</v>
      </c>
      <c r="C6" s="281"/>
      <c r="D6" s="281"/>
      <c r="E6" s="281"/>
      <c r="F6" s="281"/>
      <c r="G6" s="281"/>
      <c r="H6" s="281"/>
      <c r="I6" s="281"/>
      <c r="J6" s="281"/>
      <c r="K6" s="281"/>
      <c r="L6" s="281" t="s">
        <v>4</v>
      </c>
      <c r="M6" s="281"/>
      <c r="N6" s="281"/>
      <c r="O6" s="281"/>
      <c r="P6" s="281"/>
      <c r="Q6" s="281"/>
      <c r="R6" s="281"/>
      <c r="S6" s="281"/>
      <c r="T6" s="281"/>
      <c r="U6" s="281"/>
      <c r="V6" s="281"/>
      <c r="W6" s="281"/>
      <c r="X6" s="281"/>
      <c r="Y6" s="286"/>
      <c r="Z6" s="100" t="s">
        <v>8</v>
      </c>
      <c r="AA6" s="100"/>
      <c r="AB6" s="100"/>
      <c r="AC6" s="281"/>
      <c r="AD6" s="281"/>
      <c r="AE6" s="281"/>
      <c r="AF6" s="281"/>
      <c r="AG6" s="281"/>
      <c r="AH6" s="281"/>
      <c r="AI6" s="281"/>
      <c r="AJ6" s="281"/>
      <c r="AK6" s="281"/>
      <c r="AL6" s="270">
        <f>AL5/AL4*1</f>
        <v>0.50073836276083472</v>
      </c>
      <c r="AM6" s="270"/>
      <c r="AN6" s="270"/>
      <c r="AO6" s="270"/>
      <c r="AP6" s="270"/>
      <c r="AQ6" s="270"/>
      <c r="AR6" s="270"/>
      <c r="AS6" s="270"/>
      <c r="AT6" s="270">
        <f>AT5/AT4*1</f>
        <v>0.53158445408374566</v>
      </c>
      <c r="AU6" s="270"/>
      <c r="AV6" s="270"/>
      <c r="AW6" s="270"/>
      <c r="AX6" s="270"/>
      <c r="AY6" s="270"/>
      <c r="AZ6" s="270"/>
      <c r="BA6" s="270"/>
      <c r="BB6" s="270">
        <f>BB5/BB4*1</f>
        <v>0.51602017235048914</v>
      </c>
      <c r="BC6" s="270"/>
      <c r="BD6" s="270"/>
      <c r="BE6" s="270"/>
      <c r="BF6" s="270"/>
      <c r="BG6" s="270"/>
      <c r="BH6" s="270"/>
      <c r="BI6" s="280"/>
      <c r="BJ6" s="3"/>
      <c r="BK6" s="3"/>
      <c r="BL6" s="3"/>
      <c r="BM6" s="3"/>
      <c r="BN6" s="3"/>
      <c r="BO6" s="3"/>
      <c r="BP6" s="3"/>
      <c r="BQ6" s="3"/>
      <c r="BR6" s="3"/>
      <c r="BS6" s="3"/>
    </row>
    <row r="7" spans="2:112" ht="10"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c r="BQ7" s="3"/>
      <c r="BR7" s="3"/>
      <c r="BS7" s="3"/>
    </row>
    <row r="8" spans="2:112" ht="10" customHeigh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c r="AM8" s="5"/>
      <c r="AN8" s="5"/>
      <c r="AO8" s="5"/>
      <c r="AP8" s="5"/>
      <c r="AQ8" s="5"/>
      <c r="AR8" s="5"/>
      <c r="AS8" s="5"/>
      <c r="AT8" s="5"/>
      <c r="AU8" s="5"/>
      <c r="AV8" s="5"/>
      <c r="AW8" s="5"/>
      <c r="AX8" s="5"/>
      <c r="AY8" s="5"/>
      <c r="AZ8" s="5"/>
      <c r="BA8" s="5"/>
      <c r="BB8" s="5"/>
      <c r="BC8" s="5"/>
      <c r="BD8" s="5"/>
      <c r="BE8" s="5"/>
      <c r="BF8" s="5"/>
      <c r="BG8" s="5"/>
      <c r="BH8" s="5"/>
      <c r="BI8" s="5"/>
      <c r="BJ8" s="3"/>
      <c r="BK8" s="3"/>
      <c r="BL8" s="3"/>
      <c r="BM8" s="3"/>
      <c r="BN8" s="3"/>
      <c r="BO8" s="3"/>
      <c r="BP8" s="3"/>
      <c r="BQ8" s="3"/>
      <c r="BR8" s="3"/>
      <c r="BS8" s="3"/>
    </row>
    <row r="9" spans="2:112" ht="10" customHeight="1" x14ac:dyDescent="0.2">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5"/>
      <c r="AM9" s="5"/>
      <c r="AN9" s="5"/>
      <c r="AO9" s="5"/>
      <c r="AP9" s="5"/>
      <c r="AQ9" s="5"/>
      <c r="AR9" s="5"/>
      <c r="AS9" s="5"/>
      <c r="AT9" s="5"/>
      <c r="AU9" s="5"/>
      <c r="AV9" s="5"/>
      <c r="AW9" s="5"/>
      <c r="AX9" s="5"/>
      <c r="AY9" s="5"/>
      <c r="AZ9" s="5"/>
      <c r="BA9" s="5"/>
      <c r="BB9" s="5"/>
      <c r="BC9" s="5"/>
      <c r="BD9" s="5"/>
      <c r="BE9" s="5"/>
      <c r="BF9" s="5"/>
      <c r="BG9" s="5"/>
      <c r="BH9" s="5"/>
      <c r="BI9" s="5"/>
      <c r="BJ9" s="3"/>
      <c r="BK9" s="3"/>
      <c r="BL9" s="3"/>
      <c r="BM9" s="3"/>
      <c r="BN9" s="3"/>
      <c r="BO9" s="3"/>
      <c r="BP9" s="3"/>
      <c r="BQ9" s="3"/>
      <c r="BR9" s="3"/>
      <c r="BS9" s="3"/>
    </row>
    <row r="10" spans="2:112" ht="10" customHeight="1" x14ac:dyDescent="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row>
    <row r="11" spans="2:112" ht="22.5" customHeight="1" thickBot="1" x14ac:dyDescent="0.25">
      <c r="B11" s="214" t="s">
        <v>99</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2:112" ht="20.149999999999999" customHeight="1" x14ac:dyDescent="0.2">
      <c r="B12" s="275" t="s">
        <v>26</v>
      </c>
      <c r="C12" s="276"/>
      <c r="D12" s="276"/>
      <c r="E12" s="276"/>
      <c r="F12" s="276"/>
      <c r="G12" s="276"/>
      <c r="H12" s="276"/>
      <c r="I12" s="276"/>
      <c r="J12" s="276"/>
      <c r="K12" s="282" t="s">
        <v>18</v>
      </c>
      <c r="L12" s="283"/>
      <c r="M12" s="283"/>
      <c r="N12" s="283"/>
      <c r="O12" s="283"/>
      <c r="P12" s="283"/>
      <c r="Q12" s="283"/>
      <c r="R12" s="283"/>
      <c r="S12" s="283"/>
      <c r="T12" s="283"/>
      <c r="U12" s="283"/>
      <c r="V12" s="283"/>
      <c r="W12" s="283"/>
      <c r="X12" s="283"/>
      <c r="Y12" s="283"/>
      <c r="Z12" s="283"/>
      <c r="AA12" s="283"/>
      <c r="AB12" s="284"/>
      <c r="AC12" s="256" t="s">
        <v>19</v>
      </c>
      <c r="AD12" s="257"/>
      <c r="AE12" s="257"/>
      <c r="AF12" s="257"/>
      <c r="AG12" s="257"/>
      <c r="AH12" s="257"/>
      <c r="AI12" s="257"/>
      <c r="AJ12" s="257"/>
      <c r="AK12" s="257"/>
      <c r="AL12" s="257"/>
      <c r="AM12" s="257"/>
      <c r="AN12" s="257"/>
      <c r="AO12" s="257"/>
      <c r="AP12" s="257"/>
      <c r="AQ12" s="257"/>
      <c r="AR12" s="257"/>
      <c r="AS12" s="257"/>
      <c r="AT12" s="266"/>
      <c r="AU12" s="256" t="s">
        <v>20</v>
      </c>
      <c r="AV12" s="257"/>
      <c r="AW12" s="257"/>
      <c r="AX12" s="257"/>
      <c r="AY12" s="257"/>
      <c r="AZ12" s="257"/>
      <c r="BA12" s="257"/>
      <c r="BB12" s="257"/>
      <c r="BC12" s="257"/>
      <c r="BD12" s="257"/>
      <c r="BE12" s="257"/>
      <c r="BF12" s="257"/>
      <c r="BG12" s="257"/>
      <c r="BH12" s="257"/>
      <c r="BI12" s="258"/>
    </row>
    <row r="13" spans="2:112" ht="20.149999999999999" customHeight="1" x14ac:dyDescent="0.2">
      <c r="B13" s="277"/>
      <c r="C13" s="278"/>
      <c r="D13" s="278"/>
      <c r="E13" s="278"/>
      <c r="F13" s="278"/>
      <c r="G13" s="278"/>
      <c r="H13" s="278"/>
      <c r="I13" s="278"/>
      <c r="J13" s="278"/>
      <c r="K13" s="147" t="s">
        <v>9</v>
      </c>
      <c r="L13" s="148"/>
      <c r="M13" s="148"/>
      <c r="N13" s="148"/>
      <c r="O13" s="148"/>
      <c r="P13" s="149"/>
      <c r="Q13" s="261" t="s">
        <v>10</v>
      </c>
      <c r="R13" s="261"/>
      <c r="S13" s="261"/>
      <c r="T13" s="261"/>
      <c r="U13" s="261"/>
      <c r="V13" s="261"/>
      <c r="W13" s="261" t="s">
        <v>11</v>
      </c>
      <c r="X13" s="261"/>
      <c r="Y13" s="261"/>
      <c r="Z13" s="261"/>
      <c r="AA13" s="261"/>
      <c r="AB13" s="261"/>
      <c r="AC13" s="261" t="s">
        <v>9</v>
      </c>
      <c r="AD13" s="261"/>
      <c r="AE13" s="261"/>
      <c r="AF13" s="261"/>
      <c r="AG13" s="261"/>
      <c r="AH13" s="261"/>
      <c r="AI13" s="261" t="s">
        <v>10</v>
      </c>
      <c r="AJ13" s="261"/>
      <c r="AK13" s="261"/>
      <c r="AL13" s="261"/>
      <c r="AM13" s="261"/>
      <c r="AN13" s="261"/>
      <c r="AO13" s="261" t="s">
        <v>11</v>
      </c>
      <c r="AP13" s="261"/>
      <c r="AQ13" s="261"/>
      <c r="AR13" s="261"/>
      <c r="AS13" s="261"/>
      <c r="AT13" s="261"/>
      <c r="AU13" s="261" t="s">
        <v>9</v>
      </c>
      <c r="AV13" s="261"/>
      <c r="AW13" s="261"/>
      <c r="AX13" s="261"/>
      <c r="AY13" s="261"/>
      <c r="AZ13" s="261" t="s">
        <v>10</v>
      </c>
      <c r="BA13" s="261"/>
      <c r="BB13" s="261"/>
      <c r="BC13" s="261"/>
      <c r="BD13" s="261"/>
      <c r="BE13" s="259" t="s">
        <v>11</v>
      </c>
      <c r="BF13" s="231"/>
      <c r="BG13" s="231"/>
      <c r="BH13" s="231"/>
      <c r="BI13" s="260"/>
    </row>
    <row r="14" spans="2:112" ht="20.149999999999999" customHeight="1" x14ac:dyDescent="0.2">
      <c r="B14" s="279" t="s">
        <v>12</v>
      </c>
      <c r="C14" s="261"/>
      <c r="D14" s="261"/>
      <c r="E14" s="261"/>
      <c r="F14" s="261"/>
      <c r="G14" s="261"/>
      <c r="H14" s="261"/>
      <c r="I14" s="261"/>
      <c r="J14" s="261"/>
      <c r="K14" s="240">
        <v>7461</v>
      </c>
      <c r="L14" s="241"/>
      <c r="M14" s="241"/>
      <c r="N14" s="241"/>
      <c r="O14" s="241"/>
      <c r="P14" s="242"/>
      <c r="Q14" s="255">
        <v>7682</v>
      </c>
      <c r="R14" s="255"/>
      <c r="S14" s="255"/>
      <c r="T14" s="255"/>
      <c r="U14" s="255"/>
      <c r="V14" s="255"/>
      <c r="W14" s="240">
        <f t="shared" ref="W14:W19" si="0">SUM(K14:V14)</f>
        <v>15143</v>
      </c>
      <c r="X14" s="241"/>
      <c r="Y14" s="241"/>
      <c r="Z14" s="241"/>
      <c r="AA14" s="241"/>
      <c r="AB14" s="242"/>
      <c r="AC14" s="255">
        <v>3030</v>
      </c>
      <c r="AD14" s="255"/>
      <c r="AE14" s="255"/>
      <c r="AF14" s="255"/>
      <c r="AG14" s="255"/>
      <c r="AH14" s="255"/>
      <c r="AI14" s="255">
        <v>2868</v>
      </c>
      <c r="AJ14" s="255"/>
      <c r="AK14" s="255"/>
      <c r="AL14" s="255"/>
      <c r="AM14" s="255"/>
      <c r="AN14" s="255"/>
      <c r="AO14" s="255">
        <f t="shared" ref="AO14:AO22" si="1">SUM(AC14:AN14)</f>
        <v>5898</v>
      </c>
      <c r="AP14" s="255"/>
      <c r="AQ14" s="255"/>
      <c r="AR14" s="255"/>
      <c r="AS14" s="255"/>
      <c r="AT14" s="255"/>
      <c r="AU14" s="262">
        <f t="shared" ref="AU14:AU19" si="2">AC14/K14*1</f>
        <v>0.40611178126256536</v>
      </c>
      <c r="AV14" s="262"/>
      <c r="AW14" s="262"/>
      <c r="AX14" s="262"/>
      <c r="AY14" s="262"/>
      <c r="AZ14" s="247">
        <f t="shared" ref="AZ14:AZ19" si="3">AI14/Q14</f>
        <v>0.37334027596979952</v>
      </c>
      <c r="BA14" s="248"/>
      <c r="BB14" s="248"/>
      <c r="BC14" s="248"/>
      <c r="BD14" s="249"/>
      <c r="BE14" s="247">
        <f t="shared" ref="BE14:BE19" si="4">AO14/W14</f>
        <v>0.3894868916330978</v>
      </c>
      <c r="BF14" s="248"/>
      <c r="BG14" s="248"/>
      <c r="BH14" s="248"/>
      <c r="BI14" s="254"/>
    </row>
    <row r="15" spans="2:112" ht="20.149999999999999" customHeight="1" x14ac:dyDescent="0.2">
      <c r="B15" s="279" t="s">
        <v>13</v>
      </c>
      <c r="C15" s="261"/>
      <c r="D15" s="261"/>
      <c r="E15" s="261"/>
      <c r="F15" s="261"/>
      <c r="G15" s="261"/>
      <c r="H15" s="261"/>
      <c r="I15" s="261"/>
      <c r="J15" s="261"/>
      <c r="K15" s="240">
        <v>7936</v>
      </c>
      <c r="L15" s="241"/>
      <c r="M15" s="241"/>
      <c r="N15" s="241"/>
      <c r="O15" s="241"/>
      <c r="P15" s="242"/>
      <c r="Q15" s="255">
        <v>7933</v>
      </c>
      <c r="R15" s="255"/>
      <c r="S15" s="255"/>
      <c r="T15" s="255"/>
      <c r="U15" s="255"/>
      <c r="V15" s="255"/>
      <c r="W15" s="240">
        <f t="shared" si="0"/>
        <v>15869</v>
      </c>
      <c r="X15" s="241"/>
      <c r="Y15" s="241"/>
      <c r="Z15" s="241"/>
      <c r="AA15" s="241"/>
      <c r="AB15" s="242"/>
      <c r="AC15" s="255">
        <v>2931</v>
      </c>
      <c r="AD15" s="255"/>
      <c r="AE15" s="255"/>
      <c r="AF15" s="255"/>
      <c r="AG15" s="255"/>
      <c r="AH15" s="255"/>
      <c r="AI15" s="255">
        <v>2823</v>
      </c>
      <c r="AJ15" s="255"/>
      <c r="AK15" s="255"/>
      <c r="AL15" s="255"/>
      <c r="AM15" s="255"/>
      <c r="AN15" s="255"/>
      <c r="AO15" s="255">
        <f t="shared" si="1"/>
        <v>5754</v>
      </c>
      <c r="AP15" s="255"/>
      <c r="AQ15" s="255"/>
      <c r="AR15" s="255"/>
      <c r="AS15" s="255"/>
      <c r="AT15" s="255"/>
      <c r="AU15" s="262">
        <f t="shared" si="2"/>
        <v>0.36932963709677419</v>
      </c>
      <c r="AV15" s="262"/>
      <c r="AW15" s="262"/>
      <c r="AX15" s="262"/>
      <c r="AY15" s="262"/>
      <c r="AZ15" s="247">
        <f t="shared" si="3"/>
        <v>0.35585528803731248</v>
      </c>
      <c r="BA15" s="248"/>
      <c r="BB15" s="248"/>
      <c r="BC15" s="248"/>
      <c r="BD15" s="249"/>
      <c r="BE15" s="247">
        <f t="shared" si="4"/>
        <v>0.36259373621526247</v>
      </c>
      <c r="BF15" s="248"/>
      <c r="BG15" s="248"/>
      <c r="BH15" s="248"/>
      <c r="BI15" s="254"/>
    </row>
    <row r="16" spans="2:112" ht="20.149999999999999" customHeight="1" x14ac:dyDescent="0.2">
      <c r="B16" s="279" t="s">
        <v>14</v>
      </c>
      <c r="C16" s="261"/>
      <c r="D16" s="261"/>
      <c r="E16" s="261"/>
      <c r="F16" s="261"/>
      <c r="G16" s="261"/>
      <c r="H16" s="261"/>
      <c r="I16" s="261"/>
      <c r="J16" s="261"/>
      <c r="K16" s="240">
        <v>7824</v>
      </c>
      <c r="L16" s="241"/>
      <c r="M16" s="241"/>
      <c r="N16" s="241"/>
      <c r="O16" s="241"/>
      <c r="P16" s="242"/>
      <c r="Q16" s="255">
        <v>7852</v>
      </c>
      <c r="R16" s="255"/>
      <c r="S16" s="255"/>
      <c r="T16" s="255"/>
      <c r="U16" s="255"/>
      <c r="V16" s="255"/>
      <c r="W16" s="240">
        <f t="shared" si="0"/>
        <v>15676</v>
      </c>
      <c r="X16" s="241"/>
      <c r="Y16" s="241"/>
      <c r="Z16" s="241"/>
      <c r="AA16" s="241"/>
      <c r="AB16" s="242"/>
      <c r="AC16" s="255">
        <v>2676</v>
      </c>
      <c r="AD16" s="255"/>
      <c r="AE16" s="255"/>
      <c r="AF16" s="255"/>
      <c r="AG16" s="255"/>
      <c r="AH16" s="255"/>
      <c r="AI16" s="255">
        <v>2639</v>
      </c>
      <c r="AJ16" s="255"/>
      <c r="AK16" s="255"/>
      <c r="AL16" s="255"/>
      <c r="AM16" s="255"/>
      <c r="AN16" s="255"/>
      <c r="AO16" s="255">
        <f t="shared" si="1"/>
        <v>5315</v>
      </c>
      <c r="AP16" s="255"/>
      <c r="AQ16" s="255"/>
      <c r="AR16" s="255"/>
      <c r="AS16" s="255"/>
      <c r="AT16" s="255"/>
      <c r="AU16" s="262">
        <f t="shared" si="2"/>
        <v>0.34202453987730064</v>
      </c>
      <c r="AV16" s="262"/>
      <c r="AW16" s="262"/>
      <c r="AX16" s="262"/>
      <c r="AY16" s="262"/>
      <c r="AZ16" s="247">
        <f t="shared" si="3"/>
        <v>0.33609271523178808</v>
      </c>
      <c r="BA16" s="248"/>
      <c r="BB16" s="248"/>
      <c r="BC16" s="248"/>
      <c r="BD16" s="249"/>
      <c r="BE16" s="247">
        <f t="shared" si="4"/>
        <v>0.33905332993110487</v>
      </c>
      <c r="BF16" s="248"/>
      <c r="BG16" s="248"/>
      <c r="BH16" s="248"/>
      <c r="BI16" s="254"/>
    </row>
    <row r="17" spans="1:74" ht="20.149999999999999" customHeight="1" x14ac:dyDescent="0.2">
      <c r="B17" s="279" t="s">
        <v>15</v>
      </c>
      <c r="C17" s="261"/>
      <c r="D17" s="261"/>
      <c r="E17" s="261"/>
      <c r="F17" s="261"/>
      <c r="G17" s="261"/>
      <c r="H17" s="261"/>
      <c r="I17" s="261"/>
      <c r="J17" s="261"/>
      <c r="K17" s="240">
        <v>39774</v>
      </c>
      <c r="L17" s="241"/>
      <c r="M17" s="241"/>
      <c r="N17" s="241"/>
      <c r="O17" s="241"/>
      <c r="P17" s="242"/>
      <c r="Q17" s="255">
        <v>38321</v>
      </c>
      <c r="R17" s="255"/>
      <c r="S17" s="255"/>
      <c r="T17" s="255"/>
      <c r="U17" s="255"/>
      <c r="V17" s="255"/>
      <c r="W17" s="240">
        <f t="shared" si="0"/>
        <v>78095</v>
      </c>
      <c r="X17" s="241"/>
      <c r="Y17" s="241"/>
      <c r="Z17" s="241"/>
      <c r="AA17" s="241"/>
      <c r="AB17" s="242"/>
      <c r="AC17" s="255">
        <v>13354</v>
      </c>
      <c r="AD17" s="255"/>
      <c r="AE17" s="255"/>
      <c r="AF17" s="255"/>
      <c r="AG17" s="255"/>
      <c r="AH17" s="255"/>
      <c r="AI17" s="255">
        <v>13113</v>
      </c>
      <c r="AJ17" s="255"/>
      <c r="AK17" s="255"/>
      <c r="AL17" s="255"/>
      <c r="AM17" s="255"/>
      <c r="AN17" s="255"/>
      <c r="AO17" s="255">
        <f t="shared" ref="AO17" si="5">SUM(AC17:AN17)</f>
        <v>26467</v>
      </c>
      <c r="AP17" s="255"/>
      <c r="AQ17" s="255"/>
      <c r="AR17" s="255"/>
      <c r="AS17" s="255"/>
      <c r="AT17" s="255"/>
      <c r="AU17" s="262">
        <f t="shared" si="2"/>
        <v>0.33574697038266205</v>
      </c>
      <c r="AV17" s="262"/>
      <c r="AW17" s="262"/>
      <c r="AX17" s="262"/>
      <c r="AY17" s="262"/>
      <c r="AZ17" s="247">
        <f t="shared" si="3"/>
        <v>0.34218835625375121</v>
      </c>
      <c r="BA17" s="248"/>
      <c r="BB17" s="248"/>
      <c r="BC17" s="248"/>
      <c r="BD17" s="249"/>
      <c r="BE17" s="247">
        <f t="shared" si="4"/>
        <v>0.33890774057237977</v>
      </c>
      <c r="BF17" s="248"/>
      <c r="BG17" s="248"/>
      <c r="BH17" s="248"/>
      <c r="BI17" s="254"/>
    </row>
    <row r="18" spans="1:74" ht="20.149999999999999" customHeight="1" x14ac:dyDescent="0.2">
      <c r="B18" s="279" t="s">
        <v>16</v>
      </c>
      <c r="C18" s="261"/>
      <c r="D18" s="261"/>
      <c r="E18" s="261"/>
      <c r="F18" s="261"/>
      <c r="G18" s="261"/>
      <c r="H18" s="261"/>
      <c r="I18" s="261"/>
      <c r="J18" s="261"/>
      <c r="K18" s="240">
        <v>20600</v>
      </c>
      <c r="L18" s="241"/>
      <c r="M18" s="241"/>
      <c r="N18" s="241"/>
      <c r="O18" s="241"/>
      <c r="P18" s="242"/>
      <c r="Q18" s="255">
        <v>19848</v>
      </c>
      <c r="R18" s="255"/>
      <c r="S18" s="255"/>
      <c r="T18" s="255"/>
      <c r="U18" s="255"/>
      <c r="V18" s="255"/>
      <c r="W18" s="240">
        <f t="shared" si="0"/>
        <v>40448</v>
      </c>
      <c r="X18" s="241"/>
      <c r="Y18" s="241"/>
      <c r="Z18" s="241"/>
      <c r="AA18" s="241"/>
      <c r="AB18" s="242"/>
      <c r="AC18" s="255">
        <v>7460</v>
      </c>
      <c r="AD18" s="255"/>
      <c r="AE18" s="255"/>
      <c r="AF18" s="255"/>
      <c r="AG18" s="255"/>
      <c r="AH18" s="255"/>
      <c r="AI18" s="255">
        <v>7328</v>
      </c>
      <c r="AJ18" s="255"/>
      <c r="AK18" s="255"/>
      <c r="AL18" s="255"/>
      <c r="AM18" s="255"/>
      <c r="AN18" s="255"/>
      <c r="AO18" s="255">
        <f t="shared" si="1"/>
        <v>14788</v>
      </c>
      <c r="AP18" s="255"/>
      <c r="AQ18" s="255"/>
      <c r="AR18" s="255"/>
      <c r="AS18" s="255"/>
      <c r="AT18" s="255"/>
      <c r="AU18" s="262">
        <f t="shared" si="2"/>
        <v>0.36213592233009706</v>
      </c>
      <c r="AV18" s="262"/>
      <c r="AW18" s="262"/>
      <c r="AX18" s="262"/>
      <c r="AY18" s="262"/>
      <c r="AZ18" s="247">
        <f t="shared" si="3"/>
        <v>0.36920596533655786</v>
      </c>
      <c r="BA18" s="248"/>
      <c r="BB18" s="248"/>
      <c r="BC18" s="248"/>
      <c r="BD18" s="249"/>
      <c r="BE18" s="247">
        <f t="shared" si="4"/>
        <v>0.36560522151898733</v>
      </c>
      <c r="BF18" s="248"/>
      <c r="BG18" s="248"/>
      <c r="BH18" s="248"/>
      <c r="BI18" s="254"/>
    </row>
    <row r="19" spans="1:74" ht="20.149999999999999" customHeight="1" x14ac:dyDescent="0.2">
      <c r="B19" s="239" t="s">
        <v>98</v>
      </c>
      <c r="C19" s="148"/>
      <c r="D19" s="148"/>
      <c r="E19" s="148"/>
      <c r="F19" s="148"/>
      <c r="G19" s="148"/>
      <c r="H19" s="148"/>
      <c r="I19" s="148"/>
      <c r="J19" s="149"/>
      <c r="K19" s="240">
        <v>9855</v>
      </c>
      <c r="L19" s="241"/>
      <c r="M19" s="241"/>
      <c r="N19" s="241"/>
      <c r="O19" s="241"/>
      <c r="P19" s="242"/>
      <c r="Q19" s="240">
        <v>10118</v>
      </c>
      <c r="R19" s="241"/>
      <c r="S19" s="241"/>
      <c r="T19" s="241"/>
      <c r="U19" s="241"/>
      <c r="V19" s="242"/>
      <c r="W19" s="240">
        <f t="shared" si="0"/>
        <v>19973</v>
      </c>
      <c r="X19" s="241"/>
      <c r="Y19" s="241"/>
      <c r="Z19" s="241"/>
      <c r="AA19" s="241"/>
      <c r="AB19" s="242"/>
      <c r="AC19" s="255">
        <v>3345</v>
      </c>
      <c r="AD19" s="255"/>
      <c r="AE19" s="255"/>
      <c r="AF19" s="255"/>
      <c r="AG19" s="255"/>
      <c r="AH19" s="255"/>
      <c r="AI19" s="255">
        <v>3327</v>
      </c>
      <c r="AJ19" s="255"/>
      <c r="AK19" s="255"/>
      <c r="AL19" s="255"/>
      <c r="AM19" s="255"/>
      <c r="AN19" s="255"/>
      <c r="AO19" s="255">
        <f t="shared" si="1"/>
        <v>6672</v>
      </c>
      <c r="AP19" s="255"/>
      <c r="AQ19" s="255"/>
      <c r="AR19" s="255"/>
      <c r="AS19" s="255"/>
      <c r="AT19" s="255"/>
      <c r="AU19" s="262">
        <f t="shared" si="2"/>
        <v>0.33942161339421612</v>
      </c>
      <c r="AV19" s="262"/>
      <c r="AW19" s="262"/>
      <c r="AX19" s="262"/>
      <c r="AY19" s="262"/>
      <c r="AZ19" s="247">
        <f t="shared" si="3"/>
        <v>0.32881992488634115</v>
      </c>
      <c r="BA19" s="248"/>
      <c r="BB19" s="248"/>
      <c r="BC19" s="248"/>
      <c r="BD19" s="249"/>
      <c r="BE19" s="247">
        <f t="shared" si="4"/>
        <v>0.33405096880789065</v>
      </c>
      <c r="BF19" s="248"/>
      <c r="BG19" s="248"/>
      <c r="BH19" s="248"/>
      <c r="BI19" s="254"/>
    </row>
    <row r="20" spans="1:74" ht="20.149999999999999" customHeight="1" x14ac:dyDescent="0.2">
      <c r="B20" s="239" t="s">
        <v>103</v>
      </c>
      <c r="C20" s="148"/>
      <c r="D20" s="148"/>
      <c r="E20" s="148"/>
      <c r="F20" s="148"/>
      <c r="G20" s="148"/>
      <c r="H20" s="148"/>
      <c r="I20" s="148"/>
      <c r="J20" s="149"/>
      <c r="K20" s="240" t="s">
        <v>102</v>
      </c>
      <c r="L20" s="241"/>
      <c r="M20" s="241"/>
      <c r="N20" s="241"/>
      <c r="O20" s="241"/>
      <c r="P20" s="242"/>
      <c r="Q20" s="240" t="s">
        <v>102</v>
      </c>
      <c r="R20" s="241"/>
      <c r="S20" s="241"/>
      <c r="T20" s="241"/>
      <c r="U20" s="241"/>
      <c r="V20" s="242"/>
      <c r="W20" s="240" t="s">
        <v>102</v>
      </c>
      <c r="X20" s="241"/>
      <c r="Y20" s="241"/>
      <c r="Z20" s="241"/>
      <c r="AA20" s="241"/>
      <c r="AB20" s="242"/>
      <c r="AC20" s="240">
        <v>13879</v>
      </c>
      <c r="AD20" s="241"/>
      <c r="AE20" s="241"/>
      <c r="AF20" s="241"/>
      <c r="AG20" s="241"/>
      <c r="AH20" s="242"/>
      <c r="AI20" s="240">
        <v>16492</v>
      </c>
      <c r="AJ20" s="241"/>
      <c r="AK20" s="241"/>
      <c r="AL20" s="241"/>
      <c r="AM20" s="241"/>
      <c r="AN20" s="242"/>
      <c r="AO20" s="240">
        <f t="shared" si="1"/>
        <v>30371</v>
      </c>
      <c r="AP20" s="241"/>
      <c r="AQ20" s="241"/>
      <c r="AR20" s="241"/>
      <c r="AS20" s="241"/>
      <c r="AT20" s="242"/>
      <c r="AU20" s="247" t="s">
        <v>101</v>
      </c>
      <c r="AV20" s="248"/>
      <c r="AW20" s="248"/>
      <c r="AX20" s="248"/>
      <c r="AY20" s="249"/>
      <c r="AZ20" s="247" t="s">
        <v>101</v>
      </c>
      <c r="BA20" s="248"/>
      <c r="BB20" s="248"/>
      <c r="BC20" s="248"/>
      <c r="BD20" s="249"/>
      <c r="BE20" s="247" t="s">
        <v>101</v>
      </c>
      <c r="BF20" s="248"/>
      <c r="BG20" s="248"/>
      <c r="BH20" s="248"/>
      <c r="BI20" s="254"/>
    </row>
    <row r="21" spans="1:74" ht="20.149999999999999" customHeight="1" thickBot="1" x14ac:dyDescent="0.25">
      <c r="B21" s="230" t="s">
        <v>100</v>
      </c>
      <c r="C21" s="231"/>
      <c r="D21" s="231"/>
      <c r="E21" s="231"/>
      <c r="F21" s="231"/>
      <c r="G21" s="231"/>
      <c r="H21" s="231"/>
      <c r="I21" s="231"/>
      <c r="J21" s="232"/>
      <c r="K21" s="234" t="s">
        <v>102</v>
      </c>
      <c r="L21" s="235"/>
      <c r="M21" s="235"/>
      <c r="N21" s="235"/>
      <c r="O21" s="235"/>
      <c r="P21" s="236"/>
      <c r="Q21" s="234" t="s">
        <v>102</v>
      </c>
      <c r="R21" s="235"/>
      <c r="S21" s="235"/>
      <c r="T21" s="235"/>
      <c r="U21" s="235"/>
      <c r="V21" s="236"/>
      <c r="W21" s="234" t="s">
        <v>102</v>
      </c>
      <c r="X21" s="235"/>
      <c r="Y21" s="235"/>
      <c r="Z21" s="235"/>
      <c r="AA21" s="235"/>
      <c r="AB21" s="236"/>
      <c r="AC21" s="234">
        <v>119</v>
      </c>
      <c r="AD21" s="235"/>
      <c r="AE21" s="235"/>
      <c r="AF21" s="235"/>
      <c r="AG21" s="235"/>
      <c r="AH21" s="236"/>
      <c r="AI21" s="234">
        <v>185</v>
      </c>
      <c r="AJ21" s="235"/>
      <c r="AK21" s="235"/>
      <c r="AL21" s="235"/>
      <c r="AM21" s="235"/>
      <c r="AN21" s="236"/>
      <c r="AO21" s="234">
        <f t="shared" si="1"/>
        <v>304</v>
      </c>
      <c r="AP21" s="235"/>
      <c r="AQ21" s="235"/>
      <c r="AR21" s="235"/>
      <c r="AS21" s="235"/>
      <c r="AT21" s="236"/>
      <c r="AU21" s="250" t="s">
        <v>101</v>
      </c>
      <c r="AV21" s="251"/>
      <c r="AW21" s="251"/>
      <c r="AX21" s="251"/>
      <c r="AY21" s="252"/>
      <c r="AZ21" s="250" t="s">
        <v>101</v>
      </c>
      <c r="BA21" s="251"/>
      <c r="BB21" s="251"/>
      <c r="BC21" s="251"/>
      <c r="BD21" s="252"/>
      <c r="BE21" s="250" t="s">
        <v>101</v>
      </c>
      <c r="BF21" s="251"/>
      <c r="BG21" s="251"/>
      <c r="BH21" s="251"/>
      <c r="BI21" s="253"/>
    </row>
    <row r="22" spans="1:74" ht="20.149999999999999" customHeight="1" thickTop="1" thickBot="1" x14ac:dyDescent="0.25">
      <c r="B22" s="237" t="s">
        <v>17</v>
      </c>
      <c r="C22" s="238"/>
      <c r="D22" s="238"/>
      <c r="E22" s="238"/>
      <c r="F22" s="238"/>
      <c r="G22" s="238"/>
      <c r="H22" s="238"/>
      <c r="I22" s="238"/>
      <c r="J22" s="238"/>
      <c r="K22" s="243">
        <f>SUM(K14:P19)</f>
        <v>93450</v>
      </c>
      <c r="L22" s="244"/>
      <c r="M22" s="244"/>
      <c r="N22" s="244"/>
      <c r="O22" s="244"/>
      <c r="P22" s="245"/>
      <c r="Q22" s="233">
        <f>SUM(Q14:V19)</f>
        <v>91754</v>
      </c>
      <c r="R22" s="233"/>
      <c r="S22" s="233"/>
      <c r="T22" s="233"/>
      <c r="U22" s="233"/>
      <c r="V22" s="233"/>
      <c r="W22" s="243">
        <f>SUM(K22:V22)</f>
        <v>185204</v>
      </c>
      <c r="X22" s="244"/>
      <c r="Y22" s="244"/>
      <c r="Z22" s="244"/>
      <c r="AA22" s="244"/>
      <c r="AB22" s="245"/>
      <c r="AC22" s="233">
        <f>SUM(AC14:AH21)</f>
        <v>46794</v>
      </c>
      <c r="AD22" s="233"/>
      <c r="AE22" s="233"/>
      <c r="AF22" s="233"/>
      <c r="AG22" s="233"/>
      <c r="AH22" s="233"/>
      <c r="AI22" s="233">
        <f>SUM(AI14:AN21)</f>
        <v>48775</v>
      </c>
      <c r="AJ22" s="233"/>
      <c r="AK22" s="233"/>
      <c r="AL22" s="233"/>
      <c r="AM22" s="233"/>
      <c r="AN22" s="233"/>
      <c r="AO22" s="233">
        <f t="shared" si="1"/>
        <v>95569</v>
      </c>
      <c r="AP22" s="233"/>
      <c r="AQ22" s="233"/>
      <c r="AR22" s="233"/>
      <c r="AS22" s="233"/>
      <c r="AT22" s="233"/>
      <c r="AU22" s="246">
        <f>AC22/K22*1</f>
        <v>0.50073836276083472</v>
      </c>
      <c r="AV22" s="246"/>
      <c r="AW22" s="246"/>
      <c r="AX22" s="246"/>
      <c r="AY22" s="246"/>
      <c r="AZ22" s="263">
        <f>AI22/Q22</f>
        <v>0.53158445408374566</v>
      </c>
      <c r="BA22" s="264"/>
      <c r="BB22" s="264"/>
      <c r="BC22" s="264"/>
      <c r="BD22" s="265"/>
      <c r="BE22" s="263">
        <f>AO22/W22</f>
        <v>0.51602017235048914</v>
      </c>
      <c r="BF22" s="264"/>
      <c r="BG22" s="264"/>
      <c r="BH22" s="264"/>
      <c r="BI22" s="274"/>
    </row>
    <row r="23" spans="1:74" ht="20.149999999999999" customHeight="1" x14ac:dyDescent="0.2">
      <c r="B23" s="6"/>
      <c r="C23" s="6"/>
      <c r="D23" s="6"/>
      <c r="E23" s="6"/>
      <c r="F23" s="6"/>
      <c r="G23" s="6"/>
      <c r="H23" s="6"/>
      <c r="I23" s="6"/>
      <c r="J23" s="6"/>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9"/>
      <c r="AV23" s="9"/>
      <c r="AW23" s="9"/>
      <c r="AX23" s="9"/>
      <c r="AY23" s="9"/>
      <c r="AZ23" s="9"/>
      <c r="BA23" s="9"/>
      <c r="BB23" s="9"/>
      <c r="BC23" s="9"/>
      <c r="BD23" s="9"/>
      <c r="BE23" s="9"/>
      <c r="BF23" s="9"/>
      <c r="BG23" s="9"/>
      <c r="BH23" s="9"/>
      <c r="BI23" s="9"/>
    </row>
    <row r="24" spans="1:74" ht="20.149999999999999" customHeight="1" x14ac:dyDescent="0.2">
      <c r="B24" s="6"/>
      <c r="C24" s="6"/>
      <c r="D24" s="6"/>
      <c r="E24" s="6"/>
      <c r="F24" s="6"/>
      <c r="G24" s="6"/>
      <c r="H24" s="6"/>
      <c r="I24" s="6"/>
      <c r="J24" s="6"/>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9"/>
      <c r="AV24" s="9"/>
      <c r="AW24" s="9"/>
      <c r="AX24" s="9"/>
      <c r="AY24" s="9"/>
      <c r="AZ24" s="9"/>
      <c r="BA24" s="9"/>
      <c r="BB24" s="9"/>
      <c r="BC24" s="9"/>
      <c r="BD24" s="9"/>
      <c r="BE24" s="9"/>
      <c r="BF24" s="9"/>
      <c r="BG24" s="9"/>
      <c r="BH24" s="9"/>
      <c r="BI24" s="9"/>
    </row>
    <row r="25" spans="1:74" ht="10" customHeight="1" x14ac:dyDescent="0.2">
      <c r="B25" s="6"/>
      <c r="C25" s="6"/>
      <c r="D25" s="6"/>
      <c r="E25" s="6"/>
      <c r="F25" s="6"/>
      <c r="G25" s="6"/>
      <c r="H25" s="6"/>
      <c r="I25" s="6"/>
      <c r="J25" s="6"/>
      <c r="K25" s="7"/>
      <c r="L25" s="7"/>
      <c r="M25" s="7"/>
      <c r="N25" s="7"/>
      <c r="O25" s="7"/>
      <c r="P25" s="7"/>
      <c r="Q25" s="7"/>
      <c r="R25" s="7"/>
      <c r="S25" s="7"/>
      <c r="T25" s="7"/>
      <c r="U25" s="7"/>
      <c r="V25" s="7"/>
      <c r="W25" s="8"/>
      <c r="X25" s="8"/>
      <c r="Y25" s="8"/>
      <c r="Z25" s="8"/>
      <c r="AA25" s="8"/>
      <c r="AB25" s="8"/>
      <c r="AC25" s="7"/>
      <c r="AD25" s="7"/>
      <c r="AE25" s="7"/>
      <c r="AF25" s="7"/>
      <c r="AG25" s="7"/>
      <c r="AH25" s="7"/>
      <c r="AI25" s="7"/>
      <c r="AJ25" s="7"/>
      <c r="AK25" s="7"/>
      <c r="AL25" s="7"/>
      <c r="AM25" s="7"/>
      <c r="AN25" s="7"/>
      <c r="AO25" s="8"/>
      <c r="AP25" s="8"/>
      <c r="AQ25" s="8"/>
      <c r="AR25" s="8"/>
      <c r="AS25" s="8"/>
      <c r="AT25" s="8"/>
      <c r="AU25" s="9"/>
      <c r="AV25" s="9"/>
      <c r="AW25" s="9"/>
      <c r="AX25" s="9"/>
      <c r="AY25" s="9"/>
      <c r="AZ25" s="9"/>
      <c r="BA25" s="9"/>
      <c r="BB25" s="9"/>
      <c r="BC25" s="9"/>
      <c r="BD25" s="9"/>
      <c r="BE25" s="9"/>
      <c r="BF25" s="9"/>
      <c r="BG25" s="9"/>
      <c r="BH25" s="9"/>
      <c r="BI25" s="9"/>
    </row>
    <row r="26" spans="1:74" ht="10" customHeigh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row>
    <row r="27" spans="1:74" ht="22.5" customHeight="1" thickBot="1" x14ac:dyDescent="0.25">
      <c r="B27" s="229" t="s">
        <v>21</v>
      </c>
      <c r="C27" s="229"/>
      <c r="D27" s="229"/>
      <c r="E27" s="229"/>
      <c r="F27" s="229"/>
      <c r="G27" s="229"/>
      <c r="H27" s="229"/>
      <c r="I27" s="229"/>
      <c r="J27" s="229"/>
      <c r="K27" s="229"/>
      <c r="L27" s="229"/>
      <c r="M27" s="229"/>
      <c r="N27" s="229"/>
      <c r="O27" s="229"/>
      <c r="P27" s="229"/>
      <c r="Q27" s="229"/>
      <c r="R27" s="229"/>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row>
    <row r="28" spans="1:74" ht="20.149999999999999" customHeight="1" x14ac:dyDescent="0.2">
      <c r="B28" s="185" t="s">
        <v>124</v>
      </c>
      <c r="C28" s="186"/>
      <c r="D28" s="193" t="s">
        <v>27</v>
      </c>
      <c r="E28" s="194"/>
      <c r="F28" s="194"/>
      <c r="G28" s="194"/>
      <c r="H28" s="194"/>
      <c r="I28" s="194"/>
      <c r="J28" s="194"/>
      <c r="K28" s="194"/>
      <c r="L28" s="194"/>
      <c r="M28" s="194"/>
      <c r="N28" s="195"/>
      <c r="O28" s="202" t="s">
        <v>123</v>
      </c>
      <c r="P28" s="203"/>
      <c r="Q28" s="204"/>
      <c r="R28" s="202" t="s">
        <v>22</v>
      </c>
      <c r="S28" s="203"/>
      <c r="T28" s="204"/>
      <c r="U28" s="176" t="s">
        <v>114</v>
      </c>
      <c r="V28" s="177"/>
      <c r="W28" s="178"/>
      <c r="X28" s="193" t="s">
        <v>23</v>
      </c>
      <c r="Y28" s="194"/>
      <c r="Z28" s="194"/>
      <c r="AA28" s="194"/>
      <c r="AB28" s="194"/>
      <c r="AC28" s="194"/>
      <c r="AD28" s="195"/>
      <c r="AE28" s="193" t="s">
        <v>24</v>
      </c>
      <c r="AF28" s="194"/>
      <c r="AG28" s="194"/>
      <c r="AH28" s="194"/>
      <c r="AI28" s="194"/>
      <c r="AJ28" s="194"/>
      <c r="AK28" s="195"/>
      <c r="AL28" s="199" t="s">
        <v>125</v>
      </c>
      <c r="AM28" s="200"/>
      <c r="AN28" s="200"/>
      <c r="AO28" s="200"/>
      <c r="AP28" s="200"/>
      <c r="AQ28" s="200"/>
      <c r="AR28" s="200"/>
      <c r="AS28" s="200"/>
      <c r="AT28" s="200"/>
      <c r="AU28" s="200"/>
      <c r="AV28" s="200"/>
      <c r="AW28" s="200"/>
      <c r="AX28" s="201"/>
      <c r="AY28" s="199" t="s">
        <v>126</v>
      </c>
      <c r="AZ28" s="200"/>
      <c r="BA28" s="200"/>
      <c r="BB28" s="200"/>
      <c r="BC28" s="200"/>
      <c r="BD28" s="200"/>
      <c r="BE28" s="200"/>
      <c r="BF28" s="201"/>
      <c r="BG28" s="189" t="s">
        <v>117</v>
      </c>
      <c r="BH28" s="190"/>
      <c r="BI28" s="191"/>
    </row>
    <row r="29" spans="1:74" ht="20.149999999999999" customHeight="1" x14ac:dyDescent="0.2">
      <c r="B29" s="132"/>
      <c r="C29" s="133"/>
      <c r="D29" s="196"/>
      <c r="E29" s="197"/>
      <c r="F29" s="197"/>
      <c r="G29" s="197"/>
      <c r="H29" s="197"/>
      <c r="I29" s="197"/>
      <c r="J29" s="197"/>
      <c r="K29" s="197"/>
      <c r="L29" s="197"/>
      <c r="M29" s="197"/>
      <c r="N29" s="198"/>
      <c r="O29" s="205"/>
      <c r="P29" s="206"/>
      <c r="Q29" s="207"/>
      <c r="R29" s="205"/>
      <c r="S29" s="206"/>
      <c r="T29" s="207"/>
      <c r="U29" s="179"/>
      <c r="V29" s="180"/>
      <c r="W29" s="181"/>
      <c r="X29" s="196"/>
      <c r="Y29" s="197"/>
      <c r="Z29" s="197"/>
      <c r="AA29" s="197"/>
      <c r="AB29" s="197"/>
      <c r="AC29" s="197"/>
      <c r="AD29" s="198"/>
      <c r="AE29" s="196"/>
      <c r="AF29" s="197"/>
      <c r="AG29" s="197"/>
      <c r="AH29" s="197"/>
      <c r="AI29" s="197"/>
      <c r="AJ29" s="197"/>
      <c r="AK29" s="198"/>
      <c r="AL29" s="114"/>
      <c r="AM29" s="115"/>
      <c r="AN29" s="115"/>
      <c r="AO29" s="115"/>
      <c r="AP29" s="115"/>
      <c r="AQ29" s="115"/>
      <c r="AR29" s="115"/>
      <c r="AS29" s="115"/>
      <c r="AT29" s="115"/>
      <c r="AU29" s="115"/>
      <c r="AV29" s="115"/>
      <c r="AW29" s="115"/>
      <c r="AX29" s="134"/>
      <c r="AY29" s="114"/>
      <c r="AZ29" s="115"/>
      <c r="BA29" s="115"/>
      <c r="BB29" s="115"/>
      <c r="BC29" s="115"/>
      <c r="BD29" s="115"/>
      <c r="BE29" s="115"/>
      <c r="BF29" s="134"/>
      <c r="BG29" s="141"/>
      <c r="BH29" s="142"/>
      <c r="BI29" s="192"/>
    </row>
    <row r="30" spans="1:74" ht="40" customHeight="1" x14ac:dyDescent="0.25">
      <c r="A30" s="2" ph="1"/>
      <c r="B30" s="117">
        <v>1</v>
      </c>
      <c r="C30" s="118"/>
      <c r="D30" s="119" t="s" ph="1">
        <v>136</v>
      </c>
      <c r="E30" s="120"/>
      <c r="F30" s="120"/>
      <c r="G30" s="120"/>
      <c r="H30" s="120"/>
      <c r="I30" s="120"/>
      <c r="J30" s="120"/>
      <c r="K30" s="120"/>
      <c r="L30" s="120"/>
      <c r="M30" s="120"/>
      <c r="N30" s="121"/>
      <c r="O30" s="119" t="s">
        <v>25</v>
      </c>
      <c r="P30" s="120"/>
      <c r="Q30" s="121"/>
      <c r="R30" s="119">
        <v>57</v>
      </c>
      <c r="S30" s="120"/>
      <c r="T30" s="121"/>
      <c r="U30" s="119" t="s">
        <v>104</v>
      </c>
      <c r="V30" s="120"/>
      <c r="W30" s="121"/>
      <c r="X30" s="158" t="s">
        <v>116</v>
      </c>
      <c r="Y30" s="159"/>
      <c r="Z30" s="159"/>
      <c r="AA30" s="159"/>
      <c r="AB30" s="159"/>
      <c r="AC30" s="159"/>
      <c r="AD30" s="160"/>
      <c r="AE30" s="122">
        <v>5216</v>
      </c>
      <c r="AF30" s="123"/>
      <c r="AG30" s="123"/>
      <c r="AH30" s="123"/>
      <c r="AI30" s="123"/>
      <c r="AJ30" s="123"/>
      <c r="AK30" s="124"/>
      <c r="AL30" s="153" t="s">
        <v>250</v>
      </c>
      <c r="AM30" s="126"/>
      <c r="AN30" s="126"/>
      <c r="AO30" s="126"/>
      <c r="AP30" s="126"/>
      <c r="AQ30" s="126"/>
      <c r="AR30" s="126"/>
      <c r="AS30" s="126"/>
      <c r="AT30" s="126"/>
      <c r="AU30" s="126"/>
      <c r="AV30" s="126"/>
      <c r="AW30" s="126"/>
      <c r="AX30" s="127"/>
      <c r="AY30" s="144" t="s">
        <v>261</v>
      </c>
      <c r="AZ30" s="145"/>
      <c r="BA30" s="145"/>
      <c r="BB30" s="145"/>
      <c r="BC30" s="145"/>
      <c r="BD30" s="145"/>
      <c r="BE30" s="145"/>
      <c r="BF30" s="146"/>
      <c r="BG30" s="119" t="s">
        <v>118</v>
      </c>
      <c r="BH30" s="120"/>
      <c r="BI30" s="131"/>
    </row>
    <row r="31" spans="1:74" ht="40" customHeight="1" x14ac:dyDescent="0.25">
      <c r="A31" s="2" ph="1"/>
      <c r="B31" s="117">
        <v>2</v>
      </c>
      <c r="C31" s="118"/>
      <c r="D31" s="119" t="s" ph="1">
        <v>151</v>
      </c>
      <c r="E31" s="120"/>
      <c r="F31" s="120"/>
      <c r="G31" s="120"/>
      <c r="H31" s="120"/>
      <c r="I31" s="120"/>
      <c r="J31" s="120"/>
      <c r="K31" s="120"/>
      <c r="L31" s="120"/>
      <c r="M31" s="120"/>
      <c r="N31" s="121"/>
      <c r="O31" s="119" t="s">
        <v>25</v>
      </c>
      <c r="P31" s="120"/>
      <c r="Q31" s="121"/>
      <c r="R31" s="119">
        <v>58</v>
      </c>
      <c r="S31" s="120"/>
      <c r="T31" s="121"/>
      <c r="U31" s="119" t="s">
        <v>141</v>
      </c>
      <c r="V31" s="120"/>
      <c r="W31" s="121"/>
      <c r="X31" s="119" t="s">
        <v>116</v>
      </c>
      <c r="Y31" s="120"/>
      <c r="Z31" s="120"/>
      <c r="AA31" s="120"/>
      <c r="AB31" s="120"/>
      <c r="AC31" s="120"/>
      <c r="AD31" s="121"/>
      <c r="AE31" s="122">
        <v>4311</v>
      </c>
      <c r="AF31" s="123"/>
      <c r="AG31" s="123"/>
      <c r="AH31" s="123"/>
      <c r="AI31" s="123"/>
      <c r="AJ31" s="123"/>
      <c r="AK31" s="124"/>
      <c r="AL31" s="153" t="s">
        <v>215</v>
      </c>
      <c r="AM31" s="126"/>
      <c r="AN31" s="126"/>
      <c r="AO31" s="126"/>
      <c r="AP31" s="126"/>
      <c r="AQ31" s="126"/>
      <c r="AR31" s="126"/>
      <c r="AS31" s="126"/>
      <c r="AT31" s="126"/>
      <c r="AU31" s="126"/>
      <c r="AV31" s="126"/>
      <c r="AW31" s="126"/>
      <c r="AX31" s="127"/>
      <c r="AY31" s="144" t="s">
        <v>134</v>
      </c>
      <c r="AZ31" s="145"/>
      <c r="BA31" s="145"/>
      <c r="BB31" s="145"/>
      <c r="BC31" s="145"/>
      <c r="BD31" s="145"/>
      <c r="BE31" s="145"/>
      <c r="BF31" s="146"/>
      <c r="BG31" s="119" t="s">
        <v>118</v>
      </c>
      <c r="BH31" s="120"/>
      <c r="BI31" s="131"/>
      <c r="BV31" s="53"/>
    </row>
    <row r="32" spans="1:74" ht="40" customHeight="1" x14ac:dyDescent="0.25">
      <c r="A32" s="2" ph="1"/>
      <c r="B32" s="117">
        <v>3</v>
      </c>
      <c r="C32" s="118"/>
      <c r="D32" s="119" t="s" ph="1">
        <v>152</v>
      </c>
      <c r="E32" s="120"/>
      <c r="F32" s="120"/>
      <c r="G32" s="120"/>
      <c r="H32" s="120"/>
      <c r="I32" s="120"/>
      <c r="J32" s="120"/>
      <c r="K32" s="120"/>
      <c r="L32" s="120"/>
      <c r="M32" s="120"/>
      <c r="N32" s="121"/>
      <c r="O32" s="119" t="s">
        <v>132</v>
      </c>
      <c r="P32" s="120"/>
      <c r="Q32" s="121"/>
      <c r="R32" s="119">
        <v>34</v>
      </c>
      <c r="S32" s="120"/>
      <c r="T32" s="121"/>
      <c r="U32" s="119" t="s">
        <v>227</v>
      </c>
      <c r="V32" s="120"/>
      <c r="W32" s="121"/>
      <c r="X32" s="158" t="s">
        <v>116</v>
      </c>
      <c r="Y32" s="159"/>
      <c r="Z32" s="159"/>
      <c r="AA32" s="159"/>
      <c r="AB32" s="159"/>
      <c r="AC32" s="159"/>
      <c r="AD32" s="160"/>
      <c r="AE32" s="122">
        <v>4218</v>
      </c>
      <c r="AF32" s="123"/>
      <c r="AG32" s="123"/>
      <c r="AH32" s="123"/>
      <c r="AI32" s="123"/>
      <c r="AJ32" s="123"/>
      <c r="AK32" s="124"/>
      <c r="AL32" s="125" t="s">
        <v>228</v>
      </c>
      <c r="AM32" s="126"/>
      <c r="AN32" s="126"/>
      <c r="AO32" s="126"/>
      <c r="AP32" s="126"/>
      <c r="AQ32" s="126"/>
      <c r="AR32" s="126"/>
      <c r="AS32" s="126"/>
      <c r="AT32" s="126"/>
      <c r="AU32" s="126"/>
      <c r="AV32" s="126"/>
      <c r="AW32" s="126"/>
      <c r="AX32" s="127"/>
      <c r="AY32" s="144" t="s">
        <v>229</v>
      </c>
      <c r="AZ32" s="145"/>
      <c r="BA32" s="145"/>
      <c r="BB32" s="145"/>
      <c r="BC32" s="145"/>
      <c r="BD32" s="145"/>
      <c r="BE32" s="145"/>
      <c r="BF32" s="146"/>
      <c r="BG32" s="119" t="s">
        <v>118</v>
      </c>
      <c r="BH32" s="120"/>
      <c r="BI32" s="131"/>
    </row>
    <row r="33" spans="1:71" ht="40" customHeight="1" x14ac:dyDescent="0.25">
      <c r="A33" s="2" ph="1"/>
      <c r="B33" s="117">
        <v>4</v>
      </c>
      <c r="C33" s="118"/>
      <c r="D33" s="119" t="s" ph="1">
        <v>153</v>
      </c>
      <c r="E33" s="120"/>
      <c r="F33" s="120"/>
      <c r="G33" s="120"/>
      <c r="H33" s="120"/>
      <c r="I33" s="120"/>
      <c r="J33" s="120"/>
      <c r="K33" s="120"/>
      <c r="L33" s="120"/>
      <c r="M33" s="120"/>
      <c r="N33" s="121"/>
      <c r="O33" s="119" t="s">
        <v>132</v>
      </c>
      <c r="P33" s="120"/>
      <c r="Q33" s="121"/>
      <c r="R33" s="119">
        <v>50</v>
      </c>
      <c r="S33" s="120"/>
      <c r="T33" s="121"/>
      <c r="U33" s="119" t="s">
        <v>104</v>
      </c>
      <c r="V33" s="120"/>
      <c r="W33" s="121"/>
      <c r="X33" s="158" t="s">
        <v>130</v>
      </c>
      <c r="Y33" s="159"/>
      <c r="Z33" s="159"/>
      <c r="AA33" s="159"/>
      <c r="AB33" s="159"/>
      <c r="AC33" s="159"/>
      <c r="AD33" s="160"/>
      <c r="AE33" s="122">
        <v>4202</v>
      </c>
      <c r="AF33" s="123"/>
      <c r="AG33" s="123"/>
      <c r="AH33" s="123"/>
      <c r="AI33" s="123"/>
      <c r="AJ33" s="123"/>
      <c r="AK33" s="124"/>
      <c r="AL33" s="125" t="s">
        <v>267</v>
      </c>
      <c r="AM33" s="126"/>
      <c r="AN33" s="126"/>
      <c r="AO33" s="126"/>
      <c r="AP33" s="126"/>
      <c r="AQ33" s="126"/>
      <c r="AR33" s="126"/>
      <c r="AS33" s="126"/>
      <c r="AT33" s="126"/>
      <c r="AU33" s="126"/>
      <c r="AV33" s="126"/>
      <c r="AW33" s="126"/>
      <c r="AX33" s="127"/>
      <c r="AY33" s="144" t="s">
        <v>131</v>
      </c>
      <c r="AZ33" s="145"/>
      <c r="BA33" s="145"/>
      <c r="BB33" s="145"/>
      <c r="BC33" s="145"/>
      <c r="BD33" s="145"/>
      <c r="BE33" s="145"/>
      <c r="BF33" s="146"/>
      <c r="BG33" s="119" t="s">
        <v>118</v>
      </c>
      <c r="BH33" s="120"/>
      <c r="BI33" s="131"/>
    </row>
    <row r="34" spans="1:71" ht="40" customHeight="1" x14ac:dyDescent="0.25">
      <c r="A34" s="2" ph="1"/>
      <c r="B34" s="117">
        <v>5</v>
      </c>
      <c r="C34" s="118"/>
      <c r="D34" s="119" t="s" ph="1">
        <v>154</v>
      </c>
      <c r="E34" s="120" ph="1"/>
      <c r="F34" s="120" ph="1"/>
      <c r="G34" s="120" ph="1"/>
      <c r="H34" s="120" ph="1"/>
      <c r="I34" s="120" ph="1"/>
      <c r="J34" s="120" ph="1"/>
      <c r="K34" s="120" ph="1"/>
      <c r="L34" s="120" ph="1"/>
      <c r="M34" s="120" ph="1"/>
      <c r="N34" s="121" ph="1"/>
      <c r="O34" s="119" t="s">
        <v>25</v>
      </c>
      <c r="P34" s="120"/>
      <c r="Q34" s="121"/>
      <c r="R34" s="119">
        <v>39</v>
      </c>
      <c r="S34" s="120"/>
      <c r="T34" s="121"/>
      <c r="U34" s="157" t="s">
        <v>104</v>
      </c>
      <c r="V34" s="120"/>
      <c r="W34" s="121"/>
      <c r="X34" s="147" t="s">
        <v>235</v>
      </c>
      <c r="Y34" s="148"/>
      <c r="Z34" s="148"/>
      <c r="AA34" s="148"/>
      <c r="AB34" s="148"/>
      <c r="AC34" s="148"/>
      <c r="AD34" s="149"/>
      <c r="AE34" s="122">
        <v>3764</v>
      </c>
      <c r="AF34" s="123"/>
      <c r="AG34" s="123"/>
      <c r="AH34" s="123"/>
      <c r="AI34" s="123"/>
      <c r="AJ34" s="123"/>
      <c r="AK34" s="124"/>
      <c r="AL34" s="125" t="s">
        <v>238</v>
      </c>
      <c r="AM34" s="126"/>
      <c r="AN34" s="126"/>
      <c r="AO34" s="126"/>
      <c r="AP34" s="126"/>
      <c r="AQ34" s="126"/>
      <c r="AR34" s="126"/>
      <c r="AS34" s="126"/>
      <c r="AT34" s="126"/>
      <c r="AU34" s="126"/>
      <c r="AV34" s="126"/>
      <c r="AW34" s="126"/>
      <c r="AX34" s="127"/>
      <c r="AY34" s="144" t="s">
        <v>232</v>
      </c>
      <c r="AZ34" s="145"/>
      <c r="BA34" s="145"/>
      <c r="BB34" s="145"/>
      <c r="BC34" s="145"/>
      <c r="BD34" s="145"/>
      <c r="BE34" s="145"/>
      <c r="BF34" s="146"/>
      <c r="BG34" s="119" t="s">
        <v>118</v>
      </c>
      <c r="BH34" s="120"/>
      <c r="BI34" s="131"/>
    </row>
    <row r="35" spans="1:71" ht="40" customHeight="1" x14ac:dyDescent="0.25">
      <c r="A35" s="2" ph="1"/>
      <c r="B35" s="117">
        <v>6</v>
      </c>
      <c r="C35" s="118"/>
      <c r="D35" s="164" t="s" ph="1">
        <v>155</v>
      </c>
      <c r="E35" s="165"/>
      <c r="F35" s="165"/>
      <c r="G35" s="165"/>
      <c r="H35" s="165"/>
      <c r="I35" s="165"/>
      <c r="J35" s="165"/>
      <c r="K35" s="165"/>
      <c r="L35" s="165"/>
      <c r="M35" s="165"/>
      <c r="N35" s="166"/>
      <c r="O35" s="164" t="s">
        <v>25</v>
      </c>
      <c r="P35" s="165"/>
      <c r="Q35" s="166"/>
      <c r="R35" s="164">
        <v>72</v>
      </c>
      <c r="S35" s="165"/>
      <c r="T35" s="166"/>
      <c r="U35" s="164" t="s">
        <v>104</v>
      </c>
      <c r="V35" s="165"/>
      <c r="W35" s="166"/>
      <c r="X35" s="147" t="s">
        <v>235</v>
      </c>
      <c r="Y35" s="148"/>
      <c r="Z35" s="148"/>
      <c r="AA35" s="148"/>
      <c r="AB35" s="148"/>
      <c r="AC35" s="148"/>
      <c r="AD35" s="149"/>
      <c r="AE35" s="167">
        <v>3737</v>
      </c>
      <c r="AF35" s="168"/>
      <c r="AG35" s="168"/>
      <c r="AH35" s="168"/>
      <c r="AI35" s="168"/>
      <c r="AJ35" s="168"/>
      <c r="AK35" s="169"/>
      <c r="AL35" s="173" t="s">
        <v>244</v>
      </c>
      <c r="AM35" s="302"/>
      <c r="AN35" s="302"/>
      <c r="AO35" s="302"/>
      <c r="AP35" s="302"/>
      <c r="AQ35" s="302"/>
      <c r="AR35" s="302"/>
      <c r="AS35" s="302"/>
      <c r="AT35" s="302"/>
      <c r="AU35" s="302"/>
      <c r="AV35" s="302"/>
      <c r="AW35" s="302"/>
      <c r="AX35" s="303"/>
      <c r="AY35" s="144" t="s">
        <v>127</v>
      </c>
      <c r="AZ35" s="145"/>
      <c r="BA35" s="145"/>
      <c r="BB35" s="145"/>
      <c r="BC35" s="145"/>
      <c r="BD35" s="145"/>
      <c r="BE35" s="145"/>
      <c r="BF35" s="146"/>
      <c r="BG35" s="119" t="s">
        <v>118</v>
      </c>
      <c r="BH35" s="120"/>
      <c r="BI35" s="131"/>
    </row>
    <row r="36" spans="1:71" ht="40" customHeight="1" thickBot="1" x14ac:dyDescent="0.3">
      <c r="A36" s="2" ph="1"/>
      <c r="B36" s="98">
        <v>7</v>
      </c>
      <c r="C36" s="99"/>
      <c r="D36" s="95" t="s" ph="1">
        <v>156</v>
      </c>
      <c r="E36" s="96"/>
      <c r="F36" s="96"/>
      <c r="G36" s="96"/>
      <c r="H36" s="96"/>
      <c r="I36" s="96"/>
      <c r="J36" s="96"/>
      <c r="K36" s="96"/>
      <c r="L36" s="96"/>
      <c r="M36" s="96"/>
      <c r="N36" s="100"/>
      <c r="O36" s="95" t="s">
        <v>25</v>
      </c>
      <c r="P36" s="96"/>
      <c r="Q36" s="100"/>
      <c r="R36" s="95">
        <v>69</v>
      </c>
      <c r="S36" s="96"/>
      <c r="T36" s="100"/>
      <c r="U36" s="95" t="s">
        <v>104</v>
      </c>
      <c r="V36" s="96"/>
      <c r="W36" s="100"/>
      <c r="X36" s="341" t="s">
        <v>235</v>
      </c>
      <c r="Y36" s="342"/>
      <c r="Z36" s="342"/>
      <c r="AA36" s="342"/>
      <c r="AB36" s="342"/>
      <c r="AC36" s="342"/>
      <c r="AD36" s="343"/>
      <c r="AE36" s="105">
        <v>3208</v>
      </c>
      <c r="AF36" s="106"/>
      <c r="AG36" s="106"/>
      <c r="AH36" s="106"/>
      <c r="AI36" s="106"/>
      <c r="AJ36" s="106"/>
      <c r="AK36" s="107"/>
      <c r="AL36" s="108" t="s">
        <v>236</v>
      </c>
      <c r="AM36" s="227"/>
      <c r="AN36" s="227"/>
      <c r="AO36" s="227"/>
      <c r="AP36" s="227"/>
      <c r="AQ36" s="227"/>
      <c r="AR36" s="227"/>
      <c r="AS36" s="227"/>
      <c r="AT36" s="227"/>
      <c r="AU36" s="227"/>
      <c r="AV36" s="227"/>
      <c r="AW36" s="227"/>
      <c r="AX36" s="228"/>
      <c r="AY36" s="211" t="s">
        <v>237</v>
      </c>
      <c r="AZ36" s="225"/>
      <c r="BA36" s="225"/>
      <c r="BB36" s="225"/>
      <c r="BC36" s="225"/>
      <c r="BD36" s="225"/>
      <c r="BE36" s="225"/>
      <c r="BF36" s="226"/>
      <c r="BG36" s="95" t="s">
        <v>118</v>
      </c>
      <c r="BH36" s="96"/>
      <c r="BI36" s="97"/>
    </row>
    <row r="39" spans="1:71" ht="14" x14ac:dyDescent="0.2">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row>
    <row r="43" spans="1:71" ht="22.5" customHeight="1" thickBot="1" x14ac:dyDescent="0.25">
      <c r="B43" s="214" t="s">
        <v>21</v>
      </c>
      <c r="C43" s="214"/>
      <c r="D43" s="214"/>
      <c r="E43" s="214"/>
      <c r="F43" s="214"/>
      <c r="G43" s="214"/>
      <c r="H43" s="214"/>
      <c r="I43" s="214"/>
      <c r="J43" s="214"/>
      <c r="K43" s="214"/>
      <c r="L43" s="214"/>
      <c r="M43" s="214"/>
      <c r="N43" s="214"/>
      <c r="O43" s="214"/>
      <c r="P43" s="214"/>
      <c r="Q43" s="214"/>
      <c r="R43" s="214"/>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row>
    <row r="44" spans="1:71" ht="20.149999999999999" customHeight="1" x14ac:dyDescent="0.2">
      <c r="B44" s="185" t="s">
        <v>124</v>
      </c>
      <c r="C44" s="186"/>
      <c r="D44" s="193" t="s">
        <v>27</v>
      </c>
      <c r="E44" s="194"/>
      <c r="F44" s="194"/>
      <c r="G44" s="194"/>
      <c r="H44" s="194"/>
      <c r="I44" s="194"/>
      <c r="J44" s="194"/>
      <c r="K44" s="194"/>
      <c r="L44" s="194"/>
      <c r="M44" s="194"/>
      <c r="N44" s="195"/>
      <c r="O44" s="202" t="s">
        <v>123</v>
      </c>
      <c r="P44" s="203"/>
      <c r="Q44" s="204"/>
      <c r="R44" s="202" t="s">
        <v>22</v>
      </c>
      <c r="S44" s="203"/>
      <c r="T44" s="204"/>
      <c r="U44" s="176" t="s">
        <v>114</v>
      </c>
      <c r="V44" s="177"/>
      <c r="W44" s="178"/>
      <c r="X44" s="193" t="s">
        <v>23</v>
      </c>
      <c r="Y44" s="194"/>
      <c r="Z44" s="194"/>
      <c r="AA44" s="194"/>
      <c r="AB44" s="194"/>
      <c r="AC44" s="194"/>
      <c r="AD44" s="195"/>
      <c r="AE44" s="193" t="s">
        <v>24</v>
      </c>
      <c r="AF44" s="194"/>
      <c r="AG44" s="194"/>
      <c r="AH44" s="194"/>
      <c r="AI44" s="194"/>
      <c r="AJ44" s="194"/>
      <c r="AK44" s="195"/>
      <c r="AL44" s="199" t="s">
        <v>125</v>
      </c>
      <c r="AM44" s="200"/>
      <c r="AN44" s="200"/>
      <c r="AO44" s="200"/>
      <c r="AP44" s="200"/>
      <c r="AQ44" s="200"/>
      <c r="AR44" s="200"/>
      <c r="AS44" s="200"/>
      <c r="AT44" s="200"/>
      <c r="AU44" s="200"/>
      <c r="AV44" s="200"/>
      <c r="AW44" s="200"/>
      <c r="AX44" s="201"/>
      <c r="AY44" s="199" t="s">
        <v>126</v>
      </c>
      <c r="AZ44" s="200"/>
      <c r="BA44" s="200"/>
      <c r="BB44" s="200"/>
      <c r="BC44" s="200"/>
      <c r="BD44" s="200"/>
      <c r="BE44" s="200"/>
      <c r="BF44" s="201"/>
      <c r="BG44" s="189" t="s">
        <v>117</v>
      </c>
      <c r="BH44" s="190"/>
      <c r="BI44" s="191"/>
    </row>
    <row r="45" spans="1:71" ht="20.149999999999999" customHeight="1" x14ac:dyDescent="0.2">
      <c r="B45" s="132"/>
      <c r="C45" s="133"/>
      <c r="D45" s="196"/>
      <c r="E45" s="197"/>
      <c r="F45" s="197"/>
      <c r="G45" s="197"/>
      <c r="H45" s="197"/>
      <c r="I45" s="197"/>
      <c r="J45" s="197"/>
      <c r="K45" s="197"/>
      <c r="L45" s="197"/>
      <c r="M45" s="197"/>
      <c r="N45" s="198"/>
      <c r="O45" s="205"/>
      <c r="P45" s="206"/>
      <c r="Q45" s="207"/>
      <c r="R45" s="205"/>
      <c r="S45" s="206"/>
      <c r="T45" s="207"/>
      <c r="U45" s="179"/>
      <c r="V45" s="180"/>
      <c r="W45" s="181"/>
      <c r="X45" s="196"/>
      <c r="Y45" s="197"/>
      <c r="Z45" s="197"/>
      <c r="AA45" s="197"/>
      <c r="AB45" s="197"/>
      <c r="AC45" s="197"/>
      <c r="AD45" s="198"/>
      <c r="AE45" s="196"/>
      <c r="AF45" s="197"/>
      <c r="AG45" s="197"/>
      <c r="AH45" s="197"/>
      <c r="AI45" s="197"/>
      <c r="AJ45" s="197"/>
      <c r="AK45" s="198"/>
      <c r="AL45" s="114"/>
      <c r="AM45" s="115"/>
      <c r="AN45" s="115"/>
      <c r="AO45" s="115"/>
      <c r="AP45" s="115"/>
      <c r="AQ45" s="115"/>
      <c r="AR45" s="115"/>
      <c r="AS45" s="115"/>
      <c r="AT45" s="115"/>
      <c r="AU45" s="115"/>
      <c r="AV45" s="115"/>
      <c r="AW45" s="115"/>
      <c r="AX45" s="134"/>
      <c r="AY45" s="114"/>
      <c r="AZ45" s="115"/>
      <c r="BA45" s="115"/>
      <c r="BB45" s="115"/>
      <c r="BC45" s="115"/>
      <c r="BD45" s="115"/>
      <c r="BE45" s="115"/>
      <c r="BF45" s="134"/>
      <c r="BG45" s="141"/>
      <c r="BH45" s="142"/>
      <c r="BI45" s="192"/>
    </row>
    <row r="46" spans="1:71" ht="40" customHeight="1" x14ac:dyDescent="0.25">
      <c r="A46" s="2" ph="1"/>
      <c r="B46" s="117">
        <v>8</v>
      </c>
      <c r="C46" s="118"/>
      <c r="D46" s="119" t="s" ph="1">
        <v>157</v>
      </c>
      <c r="E46" s="120" ph="1"/>
      <c r="F46" s="120" ph="1"/>
      <c r="G46" s="120" ph="1"/>
      <c r="H46" s="120" ph="1"/>
      <c r="I46" s="120" ph="1"/>
      <c r="J46" s="120" ph="1"/>
      <c r="K46" s="120" ph="1"/>
      <c r="L46" s="120" ph="1"/>
      <c r="M46" s="120" ph="1"/>
      <c r="N46" s="121" ph="1"/>
      <c r="O46" s="119" t="s">
        <v>25</v>
      </c>
      <c r="P46" s="120"/>
      <c r="Q46" s="121"/>
      <c r="R46" s="119">
        <v>66</v>
      </c>
      <c r="S46" s="120"/>
      <c r="T46" s="121"/>
      <c r="U46" s="119" t="s">
        <v>104</v>
      </c>
      <c r="V46" s="120"/>
      <c r="W46" s="121"/>
      <c r="X46" s="119" t="s">
        <v>116</v>
      </c>
      <c r="Y46" s="120"/>
      <c r="Z46" s="120"/>
      <c r="AA46" s="120"/>
      <c r="AB46" s="120"/>
      <c r="AC46" s="120"/>
      <c r="AD46" s="121"/>
      <c r="AE46" s="122">
        <v>3091.3519999999999</v>
      </c>
      <c r="AF46" s="123"/>
      <c r="AG46" s="123"/>
      <c r="AH46" s="123"/>
      <c r="AI46" s="123"/>
      <c r="AJ46" s="123"/>
      <c r="AK46" s="124"/>
      <c r="AL46" s="153" t="s">
        <v>233</v>
      </c>
      <c r="AM46" s="154"/>
      <c r="AN46" s="154"/>
      <c r="AO46" s="154"/>
      <c r="AP46" s="154"/>
      <c r="AQ46" s="154"/>
      <c r="AR46" s="154"/>
      <c r="AS46" s="154"/>
      <c r="AT46" s="154"/>
      <c r="AU46" s="154"/>
      <c r="AV46" s="154"/>
      <c r="AW46" s="154"/>
      <c r="AX46" s="155"/>
      <c r="AY46" s="150" t="s">
        <v>120</v>
      </c>
      <c r="AZ46" s="151"/>
      <c r="BA46" s="151"/>
      <c r="BB46" s="151"/>
      <c r="BC46" s="151"/>
      <c r="BD46" s="151"/>
      <c r="BE46" s="151"/>
      <c r="BF46" s="152"/>
      <c r="BG46" s="119" t="s">
        <v>118</v>
      </c>
      <c r="BH46" s="120"/>
      <c r="BI46" s="131"/>
    </row>
    <row r="47" spans="1:71" ht="40" customHeight="1" x14ac:dyDescent="0.25">
      <c r="A47" s="2" ph="1"/>
      <c r="B47" s="117">
        <v>9</v>
      </c>
      <c r="C47" s="118"/>
      <c r="D47" s="119" t="s" ph="1">
        <v>140</v>
      </c>
      <c r="E47" s="120"/>
      <c r="F47" s="120"/>
      <c r="G47" s="120"/>
      <c r="H47" s="120"/>
      <c r="I47" s="120"/>
      <c r="J47" s="120"/>
      <c r="K47" s="120"/>
      <c r="L47" s="120"/>
      <c r="M47" s="120"/>
      <c r="N47" s="121"/>
      <c r="O47" s="119" t="s">
        <v>25</v>
      </c>
      <c r="P47" s="120"/>
      <c r="Q47" s="121"/>
      <c r="R47" s="119">
        <v>47</v>
      </c>
      <c r="S47" s="120"/>
      <c r="T47" s="121"/>
      <c r="U47" s="119" t="s">
        <v>104</v>
      </c>
      <c r="V47" s="120"/>
      <c r="W47" s="121"/>
      <c r="X47" s="147" t="s">
        <v>224</v>
      </c>
      <c r="Y47" s="148"/>
      <c r="Z47" s="148"/>
      <c r="AA47" s="148"/>
      <c r="AB47" s="148"/>
      <c r="AC47" s="148"/>
      <c r="AD47" s="149"/>
      <c r="AE47" s="122">
        <v>3084</v>
      </c>
      <c r="AF47" s="123"/>
      <c r="AG47" s="123"/>
      <c r="AH47" s="123"/>
      <c r="AI47" s="123"/>
      <c r="AJ47" s="123"/>
      <c r="AK47" s="124"/>
      <c r="AL47" s="153" t="s">
        <v>221</v>
      </c>
      <c r="AM47" s="126"/>
      <c r="AN47" s="126"/>
      <c r="AO47" s="126"/>
      <c r="AP47" s="126"/>
      <c r="AQ47" s="126"/>
      <c r="AR47" s="126"/>
      <c r="AS47" s="126"/>
      <c r="AT47" s="126"/>
      <c r="AU47" s="126"/>
      <c r="AV47" s="126"/>
      <c r="AW47" s="126"/>
      <c r="AX47" s="127"/>
      <c r="AY47" s="150" t="s">
        <v>127</v>
      </c>
      <c r="AZ47" s="151"/>
      <c r="BA47" s="151"/>
      <c r="BB47" s="151"/>
      <c r="BC47" s="151"/>
      <c r="BD47" s="151"/>
      <c r="BE47" s="151"/>
      <c r="BF47" s="152"/>
      <c r="BG47" s="119" t="s">
        <v>118</v>
      </c>
      <c r="BH47" s="120"/>
      <c r="BI47" s="131"/>
    </row>
    <row r="48" spans="1:71" ht="40" customHeight="1" x14ac:dyDescent="0.35">
      <c r="A48" s="2" ph="1"/>
      <c r="B48" s="132">
        <v>10</v>
      </c>
      <c r="C48" s="133"/>
      <c r="D48" s="119" t="s" ph="1">
        <v>158</v>
      </c>
      <c r="E48" s="120"/>
      <c r="F48" s="120"/>
      <c r="G48" s="120"/>
      <c r="H48" s="120"/>
      <c r="I48" s="120"/>
      <c r="J48" s="120"/>
      <c r="K48" s="120"/>
      <c r="L48" s="120"/>
      <c r="M48" s="120"/>
      <c r="N48" s="121"/>
      <c r="O48" s="119" t="s">
        <v>25</v>
      </c>
      <c r="P48" s="120"/>
      <c r="Q48" s="121"/>
      <c r="R48" s="119">
        <v>47</v>
      </c>
      <c r="S48" s="120"/>
      <c r="T48" s="121"/>
      <c r="U48" s="119" t="s">
        <v>104</v>
      </c>
      <c r="V48" s="120"/>
      <c r="W48" s="121"/>
      <c r="X48" s="147" t="s">
        <v>224</v>
      </c>
      <c r="Y48" s="148"/>
      <c r="Z48" s="148"/>
      <c r="AA48" s="148"/>
      <c r="AB48" s="148"/>
      <c r="AC48" s="148"/>
      <c r="AD48" s="149"/>
      <c r="AE48" s="122">
        <v>2998</v>
      </c>
      <c r="AF48" s="123"/>
      <c r="AG48" s="123"/>
      <c r="AH48" s="123"/>
      <c r="AI48" s="123"/>
      <c r="AJ48" s="123"/>
      <c r="AK48" s="124"/>
      <c r="AL48" s="153" t="s">
        <v>225</v>
      </c>
      <c r="AM48" s="154"/>
      <c r="AN48" s="154"/>
      <c r="AO48" s="154"/>
      <c r="AP48" s="154"/>
      <c r="AQ48" s="154"/>
      <c r="AR48" s="154"/>
      <c r="AS48" s="154"/>
      <c r="AT48" s="154"/>
      <c r="AU48" s="154"/>
      <c r="AV48" s="154"/>
      <c r="AW48" s="154"/>
      <c r="AX48" s="155"/>
      <c r="AY48" s="128" t="s">
        <v>226</v>
      </c>
      <c r="AZ48" s="148"/>
      <c r="BA48" s="148"/>
      <c r="BB48" s="148"/>
      <c r="BC48" s="148"/>
      <c r="BD48" s="148"/>
      <c r="BE48" s="148"/>
      <c r="BF48" s="149"/>
      <c r="BG48" s="114" t="s">
        <v>118</v>
      </c>
      <c r="BH48" s="115"/>
      <c r="BI48" s="116"/>
      <c r="BN48" s="51" ph="1"/>
    </row>
    <row r="49" spans="1:61" ht="40" customHeight="1" x14ac:dyDescent="0.25">
      <c r="A49" s="2" ph="1"/>
      <c r="B49" s="117">
        <v>11</v>
      </c>
      <c r="C49" s="118"/>
      <c r="D49" s="164" t="s" ph="1">
        <v>159</v>
      </c>
      <c r="E49" s="165"/>
      <c r="F49" s="165"/>
      <c r="G49" s="165"/>
      <c r="H49" s="165"/>
      <c r="I49" s="165"/>
      <c r="J49" s="165"/>
      <c r="K49" s="165"/>
      <c r="L49" s="165"/>
      <c r="M49" s="165"/>
      <c r="N49" s="166"/>
      <c r="O49" s="119" t="s">
        <v>25</v>
      </c>
      <c r="P49" s="120"/>
      <c r="Q49" s="121"/>
      <c r="R49" s="164">
        <v>60</v>
      </c>
      <c r="S49" s="165"/>
      <c r="T49" s="166"/>
      <c r="U49" s="119" t="s">
        <v>104</v>
      </c>
      <c r="V49" s="120"/>
      <c r="W49" s="121"/>
      <c r="X49" s="158" t="s">
        <v>130</v>
      </c>
      <c r="Y49" s="159"/>
      <c r="Z49" s="159"/>
      <c r="AA49" s="159"/>
      <c r="AB49" s="159"/>
      <c r="AC49" s="159"/>
      <c r="AD49" s="160"/>
      <c r="AE49" s="167">
        <v>2871</v>
      </c>
      <c r="AF49" s="168"/>
      <c r="AG49" s="168"/>
      <c r="AH49" s="168"/>
      <c r="AI49" s="168"/>
      <c r="AJ49" s="168"/>
      <c r="AK49" s="169"/>
      <c r="AL49" s="222" t="s">
        <v>218</v>
      </c>
      <c r="AM49" s="223"/>
      <c r="AN49" s="223"/>
      <c r="AO49" s="223"/>
      <c r="AP49" s="223"/>
      <c r="AQ49" s="223"/>
      <c r="AR49" s="223"/>
      <c r="AS49" s="223"/>
      <c r="AT49" s="223"/>
      <c r="AU49" s="223"/>
      <c r="AV49" s="223"/>
      <c r="AW49" s="223"/>
      <c r="AX49" s="224"/>
      <c r="AY49" s="150" t="s">
        <v>131</v>
      </c>
      <c r="AZ49" s="151"/>
      <c r="BA49" s="151"/>
      <c r="BB49" s="151"/>
      <c r="BC49" s="151"/>
      <c r="BD49" s="151"/>
      <c r="BE49" s="151"/>
      <c r="BF49" s="152"/>
      <c r="BG49" s="119" t="s">
        <v>118</v>
      </c>
      <c r="BH49" s="120"/>
      <c r="BI49" s="131"/>
    </row>
    <row r="50" spans="1:61" ht="40" customHeight="1" x14ac:dyDescent="0.25">
      <c r="A50" s="2" ph="1"/>
      <c r="B50" s="117">
        <v>12</v>
      </c>
      <c r="C50" s="118"/>
      <c r="D50" s="119" t="s" ph="1">
        <v>160</v>
      </c>
      <c r="E50" s="120"/>
      <c r="F50" s="120"/>
      <c r="G50" s="120"/>
      <c r="H50" s="120"/>
      <c r="I50" s="120"/>
      <c r="J50" s="120"/>
      <c r="K50" s="120"/>
      <c r="L50" s="120"/>
      <c r="M50" s="120"/>
      <c r="N50" s="121"/>
      <c r="O50" s="119" t="s">
        <v>25</v>
      </c>
      <c r="P50" s="120"/>
      <c r="Q50" s="121"/>
      <c r="R50" s="119">
        <v>56</v>
      </c>
      <c r="S50" s="120"/>
      <c r="T50" s="121"/>
      <c r="U50" s="119" t="s">
        <v>104</v>
      </c>
      <c r="V50" s="120"/>
      <c r="W50" s="121"/>
      <c r="X50" s="119" t="s">
        <v>116</v>
      </c>
      <c r="Y50" s="120"/>
      <c r="Z50" s="120"/>
      <c r="AA50" s="120"/>
      <c r="AB50" s="120"/>
      <c r="AC50" s="120"/>
      <c r="AD50" s="121"/>
      <c r="AE50" s="122">
        <v>2696.5189999999998</v>
      </c>
      <c r="AF50" s="123"/>
      <c r="AG50" s="123"/>
      <c r="AH50" s="123"/>
      <c r="AI50" s="123"/>
      <c r="AJ50" s="123"/>
      <c r="AK50" s="124"/>
      <c r="AL50" s="153" t="s">
        <v>231</v>
      </c>
      <c r="AM50" s="154"/>
      <c r="AN50" s="154"/>
      <c r="AO50" s="154"/>
      <c r="AP50" s="154"/>
      <c r="AQ50" s="154"/>
      <c r="AR50" s="154"/>
      <c r="AS50" s="154"/>
      <c r="AT50" s="154"/>
      <c r="AU50" s="154"/>
      <c r="AV50" s="154"/>
      <c r="AW50" s="154"/>
      <c r="AX50" s="155"/>
      <c r="AY50" s="144" t="s">
        <v>232</v>
      </c>
      <c r="AZ50" s="151"/>
      <c r="BA50" s="151"/>
      <c r="BB50" s="151"/>
      <c r="BC50" s="151"/>
      <c r="BD50" s="151"/>
      <c r="BE50" s="151"/>
      <c r="BF50" s="152"/>
      <c r="BG50" s="119" t="s">
        <v>118</v>
      </c>
      <c r="BH50" s="120"/>
      <c r="BI50" s="131"/>
    </row>
    <row r="51" spans="1:61" ht="40" customHeight="1" x14ac:dyDescent="0.25">
      <c r="A51" s="2" ph="1"/>
      <c r="B51" s="117">
        <v>13</v>
      </c>
      <c r="C51" s="118"/>
      <c r="D51" s="119" t="s" ph="1">
        <v>161</v>
      </c>
      <c r="E51" s="120" ph="1"/>
      <c r="F51" s="120" ph="1"/>
      <c r="G51" s="120" ph="1"/>
      <c r="H51" s="120" ph="1"/>
      <c r="I51" s="120" ph="1"/>
      <c r="J51" s="120" ph="1"/>
      <c r="K51" s="120" ph="1"/>
      <c r="L51" s="120" ph="1"/>
      <c r="M51" s="120" ph="1"/>
      <c r="N51" s="121" ph="1"/>
      <c r="O51" s="119" t="s">
        <v>25</v>
      </c>
      <c r="P51" s="120"/>
      <c r="Q51" s="121"/>
      <c r="R51" s="119">
        <v>48</v>
      </c>
      <c r="S51" s="120"/>
      <c r="T51" s="121"/>
      <c r="U51" s="119" t="s">
        <v>104</v>
      </c>
      <c r="V51" s="120"/>
      <c r="W51" s="121"/>
      <c r="X51" s="147" t="s">
        <v>224</v>
      </c>
      <c r="Y51" s="148"/>
      <c r="Z51" s="148"/>
      <c r="AA51" s="148"/>
      <c r="AB51" s="148"/>
      <c r="AC51" s="148"/>
      <c r="AD51" s="149"/>
      <c r="AE51" s="122">
        <v>2657</v>
      </c>
      <c r="AF51" s="123"/>
      <c r="AG51" s="123"/>
      <c r="AH51" s="123"/>
      <c r="AI51" s="123"/>
      <c r="AJ51" s="123"/>
      <c r="AK51" s="124"/>
      <c r="AL51" s="153" t="s">
        <v>249</v>
      </c>
      <c r="AM51" s="154"/>
      <c r="AN51" s="154"/>
      <c r="AO51" s="154"/>
      <c r="AP51" s="154"/>
      <c r="AQ51" s="154"/>
      <c r="AR51" s="154"/>
      <c r="AS51" s="154"/>
      <c r="AT51" s="154"/>
      <c r="AU51" s="154"/>
      <c r="AV51" s="154"/>
      <c r="AW51" s="154"/>
      <c r="AX51" s="155"/>
      <c r="AY51" s="119" t="s">
        <v>129</v>
      </c>
      <c r="AZ51" s="120"/>
      <c r="BA51" s="120"/>
      <c r="BB51" s="120"/>
      <c r="BC51" s="120"/>
      <c r="BD51" s="120"/>
      <c r="BE51" s="120"/>
      <c r="BF51" s="121"/>
      <c r="BG51" s="119" t="s">
        <v>118</v>
      </c>
      <c r="BH51" s="120"/>
      <c r="BI51" s="131"/>
    </row>
    <row r="52" spans="1:61" ht="40" customHeight="1" x14ac:dyDescent="0.25">
      <c r="A52" s="2" ph="1"/>
      <c r="B52" s="117">
        <v>14</v>
      </c>
      <c r="C52" s="118"/>
      <c r="D52" s="119" t="s" ph="1">
        <v>162</v>
      </c>
      <c r="E52" s="120"/>
      <c r="F52" s="120"/>
      <c r="G52" s="120"/>
      <c r="H52" s="120"/>
      <c r="I52" s="120"/>
      <c r="J52" s="120"/>
      <c r="K52" s="120"/>
      <c r="L52" s="120"/>
      <c r="M52" s="120"/>
      <c r="N52" s="121"/>
      <c r="O52" s="119" t="s">
        <v>132</v>
      </c>
      <c r="P52" s="120"/>
      <c r="Q52" s="121"/>
      <c r="R52" s="119">
        <v>42</v>
      </c>
      <c r="S52" s="120"/>
      <c r="T52" s="121"/>
      <c r="U52" s="119" t="s">
        <v>104</v>
      </c>
      <c r="V52" s="120"/>
      <c r="W52" s="121"/>
      <c r="X52" s="147" t="s">
        <v>146</v>
      </c>
      <c r="Y52" s="148"/>
      <c r="Z52" s="148"/>
      <c r="AA52" s="148"/>
      <c r="AB52" s="148"/>
      <c r="AC52" s="148"/>
      <c r="AD52" s="149"/>
      <c r="AE52" s="122">
        <v>2639</v>
      </c>
      <c r="AF52" s="123"/>
      <c r="AG52" s="123"/>
      <c r="AH52" s="123"/>
      <c r="AI52" s="123"/>
      <c r="AJ52" s="123"/>
      <c r="AK52" s="124"/>
      <c r="AL52" s="125" t="s">
        <v>265</v>
      </c>
      <c r="AM52" s="126"/>
      <c r="AN52" s="126"/>
      <c r="AO52" s="126"/>
      <c r="AP52" s="126"/>
      <c r="AQ52" s="126"/>
      <c r="AR52" s="126"/>
      <c r="AS52" s="126"/>
      <c r="AT52" s="126"/>
      <c r="AU52" s="126"/>
      <c r="AV52" s="126"/>
      <c r="AW52" s="126"/>
      <c r="AX52" s="127"/>
      <c r="AY52" s="144" t="s">
        <v>266</v>
      </c>
      <c r="AZ52" s="145"/>
      <c r="BA52" s="145"/>
      <c r="BB52" s="145"/>
      <c r="BC52" s="145"/>
      <c r="BD52" s="145"/>
      <c r="BE52" s="145"/>
      <c r="BF52" s="146"/>
      <c r="BG52" s="119" t="s">
        <v>118</v>
      </c>
      <c r="BH52" s="120"/>
      <c r="BI52" s="131"/>
    </row>
    <row r="53" spans="1:61" ht="40" customHeight="1" x14ac:dyDescent="0.25">
      <c r="A53" s="2" ph="1"/>
      <c r="B53" s="117">
        <v>15</v>
      </c>
      <c r="C53" s="118"/>
      <c r="D53" s="119" t="s" ph="1">
        <v>163</v>
      </c>
      <c r="E53" s="120"/>
      <c r="F53" s="120"/>
      <c r="G53" s="120"/>
      <c r="H53" s="120"/>
      <c r="I53" s="120"/>
      <c r="J53" s="120"/>
      <c r="K53" s="120"/>
      <c r="L53" s="120"/>
      <c r="M53" s="120"/>
      <c r="N53" s="121"/>
      <c r="O53" s="119" t="s">
        <v>132</v>
      </c>
      <c r="P53" s="120"/>
      <c r="Q53" s="121"/>
      <c r="R53" s="119">
        <v>46</v>
      </c>
      <c r="S53" s="120"/>
      <c r="T53" s="121"/>
      <c r="U53" s="119" t="s">
        <v>104</v>
      </c>
      <c r="V53" s="120"/>
      <c r="W53" s="121"/>
      <c r="X53" s="215" t="s">
        <v>137</v>
      </c>
      <c r="Y53" s="216"/>
      <c r="Z53" s="216"/>
      <c r="AA53" s="216"/>
      <c r="AB53" s="216"/>
      <c r="AC53" s="216"/>
      <c r="AD53" s="217"/>
      <c r="AE53" s="122">
        <v>2572</v>
      </c>
      <c r="AF53" s="123"/>
      <c r="AG53" s="123"/>
      <c r="AH53" s="123"/>
      <c r="AI53" s="123"/>
      <c r="AJ53" s="123"/>
      <c r="AK53" s="124"/>
      <c r="AL53" s="125" t="s">
        <v>240</v>
      </c>
      <c r="AM53" s="126"/>
      <c r="AN53" s="126"/>
      <c r="AO53" s="126"/>
      <c r="AP53" s="126"/>
      <c r="AQ53" s="126"/>
      <c r="AR53" s="126"/>
      <c r="AS53" s="126"/>
      <c r="AT53" s="126"/>
      <c r="AU53" s="126"/>
      <c r="AV53" s="126"/>
      <c r="AW53" s="126"/>
      <c r="AX53" s="127"/>
      <c r="AY53" s="144" t="s">
        <v>128</v>
      </c>
      <c r="AZ53" s="145"/>
      <c r="BA53" s="145"/>
      <c r="BB53" s="145"/>
      <c r="BC53" s="145"/>
      <c r="BD53" s="145"/>
      <c r="BE53" s="145"/>
      <c r="BF53" s="146"/>
      <c r="BG53" s="119" t="s">
        <v>118</v>
      </c>
      <c r="BH53" s="120"/>
      <c r="BI53" s="131"/>
    </row>
    <row r="54" spans="1:61" ht="40" customHeight="1" x14ac:dyDescent="0.25">
      <c r="A54" s="2" ph="1"/>
      <c r="B54" s="117">
        <v>16</v>
      </c>
      <c r="C54" s="118"/>
      <c r="D54" s="119" t="s" ph="1">
        <v>164</v>
      </c>
      <c r="E54" s="120"/>
      <c r="F54" s="120"/>
      <c r="G54" s="120"/>
      <c r="H54" s="120"/>
      <c r="I54" s="120"/>
      <c r="J54" s="120"/>
      <c r="K54" s="120"/>
      <c r="L54" s="120"/>
      <c r="M54" s="120"/>
      <c r="N54" s="121"/>
      <c r="O54" s="119" t="s">
        <v>132</v>
      </c>
      <c r="P54" s="120"/>
      <c r="Q54" s="121"/>
      <c r="R54" s="119">
        <v>49</v>
      </c>
      <c r="S54" s="120"/>
      <c r="T54" s="121"/>
      <c r="U54" s="119" t="s">
        <v>104</v>
      </c>
      <c r="V54" s="120"/>
      <c r="W54" s="121"/>
      <c r="X54" s="215" t="s">
        <v>137</v>
      </c>
      <c r="Y54" s="216"/>
      <c r="Z54" s="216"/>
      <c r="AA54" s="216"/>
      <c r="AB54" s="216"/>
      <c r="AC54" s="216"/>
      <c r="AD54" s="217"/>
      <c r="AE54" s="122">
        <v>2571</v>
      </c>
      <c r="AF54" s="123"/>
      <c r="AG54" s="123"/>
      <c r="AH54" s="123"/>
      <c r="AI54" s="123"/>
      <c r="AJ54" s="123"/>
      <c r="AK54" s="124"/>
      <c r="AL54" s="153" t="s">
        <v>263</v>
      </c>
      <c r="AM54" s="154"/>
      <c r="AN54" s="154"/>
      <c r="AO54" s="154"/>
      <c r="AP54" s="154"/>
      <c r="AQ54" s="154"/>
      <c r="AR54" s="154"/>
      <c r="AS54" s="154"/>
      <c r="AT54" s="154"/>
      <c r="AU54" s="154"/>
      <c r="AV54" s="154"/>
      <c r="AW54" s="154"/>
      <c r="AX54" s="155"/>
      <c r="AY54" s="144" t="s">
        <v>128</v>
      </c>
      <c r="AZ54" s="145"/>
      <c r="BA54" s="145"/>
      <c r="BB54" s="145"/>
      <c r="BC54" s="145"/>
      <c r="BD54" s="145"/>
      <c r="BE54" s="145"/>
      <c r="BF54" s="146"/>
      <c r="BG54" s="119" t="s">
        <v>118</v>
      </c>
      <c r="BH54" s="120"/>
      <c r="BI54" s="131"/>
    </row>
    <row r="55" spans="1:61" ht="40" customHeight="1" x14ac:dyDescent="0.25">
      <c r="A55" s="2" ph="1"/>
      <c r="B55" s="117">
        <v>17</v>
      </c>
      <c r="C55" s="118"/>
      <c r="D55" s="119" t="s" ph="1">
        <v>165</v>
      </c>
      <c r="E55" s="120"/>
      <c r="F55" s="120"/>
      <c r="G55" s="120"/>
      <c r="H55" s="120"/>
      <c r="I55" s="120"/>
      <c r="J55" s="120"/>
      <c r="K55" s="120"/>
      <c r="L55" s="120"/>
      <c r="M55" s="120"/>
      <c r="N55" s="121"/>
      <c r="O55" s="119" t="s">
        <v>25</v>
      </c>
      <c r="P55" s="120"/>
      <c r="Q55" s="121"/>
      <c r="R55" s="119">
        <v>67</v>
      </c>
      <c r="S55" s="120"/>
      <c r="T55" s="121"/>
      <c r="U55" s="119" t="s">
        <v>104</v>
      </c>
      <c r="V55" s="120"/>
      <c r="W55" s="121"/>
      <c r="X55" s="119" t="s">
        <v>130</v>
      </c>
      <c r="Y55" s="120"/>
      <c r="Z55" s="120"/>
      <c r="AA55" s="120"/>
      <c r="AB55" s="120"/>
      <c r="AC55" s="120"/>
      <c r="AD55" s="121"/>
      <c r="AE55" s="122">
        <v>2523</v>
      </c>
      <c r="AF55" s="123"/>
      <c r="AG55" s="123"/>
      <c r="AH55" s="123"/>
      <c r="AI55" s="123"/>
      <c r="AJ55" s="123"/>
      <c r="AK55" s="124"/>
      <c r="AL55" s="221" t="s">
        <v>231</v>
      </c>
      <c r="AM55" s="183"/>
      <c r="AN55" s="183"/>
      <c r="AO55" s="183"/>
      <c r="AP55" s="183"/>
      <c r="AQ55" s="183"/>
      <c r="AR55" s="183"/>
      <c r="AS55" s="183"/>
      <c r="AT55" s="183"/>
      <c r="AU55" s="183"/>
      <c r="AV55" s="183"/>
      <c r="AW55" s="183"/>
      <c r="AX55" s="184"/>
      <c r="AY55" s="144" t="s">
        <v>131</v>
      </c>
      <c r="AZ55" s="145"/>
      <c r="BA55" s="145"/>
      <c r="BB55" s="145"/>
      <c r="BC55" s="145"/>
      <c r="BD55" s="145"/>
      <c r="BE55" s="145"/>
      <c r="BF55" s="146"/>
      <c r="BG55" s="119" t="s">
        <v>118</v>
      </c>
      <c r="BH55" s="120"/>
      <c r="BI55" s="131"/>
    </row>
    <row r="56" spans="1:61" ht="40" customHeight="1" x14ac:dyDescent="0.25">
      <c r="A56" s="2" ph="1"/>
      <c r="B56" s="117">
        <v>18</v>
      </c>
      <c r="C56" s="118"/>
      <c r="D56" s="119" t="s" ph="1">
        <v>166</v>
      </c>
      <c r="E56" s="120"/>
      <c r="F56" s="120"/>
      <c r="G56" s="120"/>
      <c r="H56" s="120"/>
      <c r="I56" s="120"/>
      <c r="J56" s="120"/>
      <c r="K56" s="120"/>
      <c r="L56" s="120"/>
      <c r="M56" s="120"/>
      <c r="N56" s="121"/>
      <c r="O56" s="119" t="s">
        <v>25</v>
      </c>
      <c r="P56" s="120"/>
      <c r="Q56" s="121"/>
      <c r="R56" s="119">
        <v>70</v>
      </c>
      <c r="S56" s="120"/>
      <c r="T56" s="121"/>
      <c r="U56" s="119" t="s">
        <v>104</v>
      </c>
      <c r="V56" s="120"/>
      <c r="W56" s="121"/>
      <c r="X56" s="158" t="s">
        <v>116</v>
      </c>
      <c r="Y56" s="159"/>
      <c r="Z56" s="159"/>
      <c r="AA56" s="159"/>
      <c r="AB56" s="159"/>
      <c r="AC56" s="159"/>
      <c r="AD56" s="160"/>
      <c r="AE56" s="122">
        <v>2467</v>
      </c>
      <c r="AF56" s="123"/>
      <c r="AG56" s="123"/>
      <c r="AH56" s="123"/>
      <c r="AI56" s="123"/>
      <c r="AJ56" s="123"/>
      <c r="AK56" s="124"/>
      <c r="AL56" s="182" t="s">
        <v>241</v>
      </c>
      <c r="AM56" s="183"/>
      <c r="AN56" s="183"/>
      <c r="AO56" s="183"/>
      <c r="AP56" s="183"/>
      <c r="AQ56" s="183"/>
      <c r="AR56" s="183"/>
      <c r="AS56" s="183"/>
      <c r="AT56" s="183"/>
      <c r="AU56" s="183"/>
      <c r="AV56" s="183"/>
      <c r="AW56" s="183"/>
      <c r="AX56" s="184"/>
      <c r="AY56" s="128" t="s">
        <v>242</v>
      </c>
      <c r="AZ56" s="129"/>
      <c r="BA56" s="129"/>
      <c r="BB56" s="129"/>
      <c r="BC56" s="129"/>
      <c r="BD56" s="129"/>
      <c r="BE56" s="129"/>
      <c r="BF56" s="130"/>
      <c r="BG56" s="119" t="s">
        <v>118</v>
      </c>
      <c r="BH56" s="120"/>
      <c r="BI56" s="131"/>
    </row>
    <row r="57" spans="1:61" ht="40" customHeight="1" x14ac:dyDescent="0.2">
      <c r="A57" s="2" ph="1"/>
      <c r="B57" s="117">
        <v>19</v>
      </c>
      <c r="C57" s="118"/>
      <c r="D57" s="147" t="s" ph="1">
        <v>167</v>
      </c>
      <c r="E57" s="148"/>
      <c r="F57" s="148"/>
      <c r="G57" s="148"/>
      <c r="H57" s="148"/>
      <c r="I57" s="148"/>
      <c r="J57" s="148"/>
      <c r="K57" s="148"/>
      <c r="L57" s="148"/>
      <c r="M57" s="148"/>
      <c r="N57" s="149"/>
      <c r="O57" s="119" t="s">
        <v>25</v>
      </c>
      <c r="P57" s="120"/>
      <c r="Q57" s="121"/>
      <c r="R57" s="119">
        <v>26</v>
      </c>
      <c r="S57" s="120"/>
      <c r="T57" s="121"/>
      <c r="U57" s="119" t="s">
        <v>115</v>
      </c>
      <c r="V57" s="120"/>
      <c r="W57" s="121"/>
      <c r="X57" s="119" t="s">
        <v>116</v>
      </c>
      <c r="Y57" s="120"/>
      <c r="Z57" s="120"/>
      <c r="AA57" s="120"/>
      <c r="AB57" s="120"/>
      <c r="AC57" s="120"/>
      <c r="AD57" s="121"/>
      <c r="AE57" s="122">
        <v>2401</v>
      </c>
      <c r="AF57" s="123"/>
      <c r="AG57" s="123"/>
      <c r="AH57" s="123"/>
      <c r="AI57" s="123"/>
      <c r="AJ57" s="123"/>
      <c r="AK57" s="124"/>
      <c r="AL57" s="125" t="s">
        <v>219</v>
      </c>
      <c r="AM57" s="126"/>
      <c r="AN57" s="126"/>
      <c r="AO57" s="126"/>
      <c r="AP57" s="126"/>
      <c r="AQ57" s="126"/>
      <c r="AR57" s="126"/>
      <c r="AS57" s="126"/>
      <c r="AT57" s="126"/>
      <c r="AU57" s="126"/>
      <c r="AV57" s="126"/>
      <c r="AW57" s="126"/>
      <c r="AX57" s="127"/>
      <c r="AY57" s="344" t="s">
        <v>220</v>
      </c>
      <c r="AZ57" s="345"/>
      <c r="BA57" s="345"/>
      <c r="BB57" s="345"/>
      <c r="BC57" s="345"/>
      <c r="BD57" s="345"/>
      <c r="BE57" s="345"/>
      <c r="BF57" s="346"/>
      <c r="BG57" s="119" t="s">
        <v>118</v>
      </c>
      <c r="BH57" s="120"/>
      <c r="BI57" s="131"/>
    </row>
    <row r="58" spans="1:61" ht="40" customHeight="1" x14ac:dyDescent="0.25">
      <c r="A58" s="2" ph="1"/>
      <c r="B58" s="117">
        <v>20</v>
      </c>
      <c r="C58" s="118"/>
      <c r="D58" s="119" t="s" ph="1">
        <v>168</v>
      </c>
      <c r="E58" s="120"/>
      <c r="F58" s="120"/>
      <c r="G58" s="120"/>
      <c r="H58" s="120"/>
      <c r="I58" s="120"/>
      <c r="J58" s="120"/>
      <c r="K58" s="120"/>
      <c r="L58" s="120"/>
      <c r="M58" s="120"/>
      <c r="N58" s="121"/>
      <c r="O58" s="119" t="s">
        <v>25</v>
      </c>
      <c r="P58" s="120"/>
      <c r="Q58" s="121"/>
      <c r="R58" s="119">
        <v>76</v>
      </c>
      <c r="S58" s="120"/>
      <c r="T58" s="121"/>
      <c r="U58" s="119" t="s">
        <v>104</v>
      </c>
      <c r="V58" s="120"/>
      <c r="W58" s="121"/>
      <c r="X58" s="158" t="s">
        <v>145</v>
      </c>
      <c r="Y58" s="159"/>
      <c r="Z58" s="159"/>
      <c r="AA58" s="159"/>
      <c r="AB58" s="159"/>
      <c r="AC58" s="159"/>
      <c r="AD58" s="160"/>
      <c r="AE58" s="122">
        <v>2385</v>
      </c>
      <c r="AF58" s="123"/>
      <c r="AG58" s="123"/>
      <c r="AH58" s="123"/>
      <c r="AI58" s="123"/>
      <c r="AJ58" s="123"/>
      <c r="AK58" s="124"/>
      <c r="AL58" s="182" t="s">
        <v>222</v>
      </c>
      <c r="AM58" s="183"/>
      <c r="AN58" s="183"/>
      <c r="AO58" s="183"/>
      <c r="AP58" s="183"/>
      <c r="AQ58" s="183"/>
      <c r="AR58" s="183"/>
      <c r="AS58" s="183"/>
      <c r="AT58" s="183"/>
      <c r="AU58" s="183"/>
      <c r="AV58" s="183"/>
      <c r="AW58" s="183"/>
      <c r="AX58" s="184"/>
      <c r="AY58" s="215" t="s">
        <v>223</v>
      </c>
      <c r="AZ58" s="216"/>
      <c r="BA58" s="216"/>
      <c r="BB58" s="216"/>
      <c r="BC58" s="216"/>
      <c r="BD58" s="216"/>
      <c r="BE58" s="216"/>
      <c r="BF58" s="217"/>
      <c r="BG58" s="119" t="s">
        <v>118</v>
      </c>
      <c r="BH58" s="120"/>
      <c r="BI58" s="131"/>
    </row>
    <row r="59" spans="1:61" ht="40" customHeight="1" x14ac:dyDescent="0.25">
      <c r="A59" s="2" ph="1"/>
      <c r="B59" s="117">
        <v>21</v>
      </c>
      <c r="C59" s="118"/>
      <c r="D59" s="119" t="s" ph="1">
        <v>169</v>
      </c>
      <c r="E59" s="120"/>
      <c r="F59" s="120"/>
      <c r="G59" s="120"/>
      <c r="H59" s="120"/>
      <c r="I59" s="120"/>
      <c r="J59" s="120"/>
      <c r="K59" s="120"/>
      <c r="L59" s="120"/>
      <c r="M59" s="120"/>
      <c r="N59" s="121"/>
      <c r="O59" s="119" t="s">
        <v>25</v>
      </c>
      <c r="P59" s="120"/>
      <c r="Q59" s="121"/>
      <c r="R59" s="119">
        <v>58</v>
      </c>
      <c r="S59" s="120"/>
      <c r="T59" s="121"/>
      <c r="U59" s="119" t="s">
        <v>104</v>
      </c>
      <c r="V59" s="120"/>
      <c r="W59" s="121"/>
      <c r="X59" s="147" t="s">
        <v>224</v>
      </c>
      <c r="Y59" s="148"/>
      <c r="Z59" s="148"/>
      <c r="AA59" s="148"/>
      <c r="AB59" s="148"/>
      <c r="AC59" s="148"/>
      <c r="AD59" s="149"/>
      <c r="AE59" s="122">
        <v>2239</v>
      </c>
      <c r="AF59" s="123"/>
      <c r="AG59" s="123"/>
      <c r="AH59" s="123"/>
      <c r="AI59" s="123"/>
      <c r="AJ59" s="123"/>
      <c r="AK59" s="124"/>
      <c r="AL59" s="182" t="s">
        <v>252</v>
      </c>
      <c r="AM59" s="183"/>
      <c r="AN59" s="183"/>
      <c r="AO59" s="183"/>
      <c r="AP59" s="183"/>
      <c r="AQ59" s="183"/>
      <c r="AR59" s="183"/>
      <c r="AS59" s="183"/>
      <c r="AT59" s="183"/>
      <c r="AU59" s="183"/>
      <c r="AV59" s="183"/>
      <c r="AW59" s="183"/>
      <c r="AX59" s="184"/>
      <c r="AY59" s="157" t="s">
        <v>237</v>
      </c>
      <c r="AZ59" s="187"/>
      <c r="BA59" s="187"/>
      <c r="BB59" s="187"/>
      <c r="BC59" s="187"/>
      <c r="BD59" s="187"/>
      <c r="BE59" s="187"/>
      <c r="BF59" s="188"/>
      <c r="BG59" s="119" t="s">
        <v>118</v>
      </c>
      <c r="BH59" s="120"/>
      <c r="BI59" s="131"/>
    </row>
    <row r="60" spans="1:61" ht="40" customHeight="1" x14ac:dyDescent="0.25">
      <c r="A60" s="2" ph="1"/>
      <c r="B60" s="117">
        <v>22</v>
      </c>
      <c r="C60" s="118"/>
      <c r="D60" s="119" t="s" ph="1">
        <v>170</v>
      </c>
      <c r="E60" s="120"/>
      <c r="F60" s="120"/>
      <c r="G60" s="120"/>
      <c r="H60" s="120"/>
      <c r="I60" s="120"/>
      <c r="J60" s="120"/>
      <c r="K60" s="120"/>
      <c r="L60" s="120"/>
      <c r="M60" s="120"/>
      <c r="N60" s="121"/>
      <c r="O60" s="119" t="s">
        <v>25</v>
      </c>
      <c r="P60" s="120"/>
      <c r="Q60" s="121"/>
      <c r="R60" s="119">
        <v>57</v>
      </c>
      <c r="S60" s="120"/>
      <c r="T60" s="121"/>
      <c r="U60" s="119" t="s">
        <v>104</v>
      </c>
      <c r="V60" s="120"/>
      <c r="W60" s="121"/>
      <c r="X60" s="158" t="s">
        <v>116</v>
      </c>
      <c r="Y60" s="159"/>
      <c r="Z60" s="159"/>
      <c r="AA60" s="159"/>
      <c r="AB60" s="159"/>
      <c r="AC60" s="159"/>
      <c r="AD60" s="160"/>
      <c r="AE60" s="122">
        <v>2227</v>
      </c>
      <c r="AF60" s="123"/>
      <c r="AG60" s="123"/>
      <c r="AH60" s="123"/>
      <c r="AI60" s="123"/>
      <c r="AJ60" s="123"/>
      <c r="AK60" s="124"/>
      <c r="AL60" s="218" t="s">
        <v>246</v>
      </c>
      <c r="AM60" s="219"/>
      <c r="AN60" s="219"/>
      <c r="AO60" s="219"/>
      <c r="AP60" s="219"/>
      <c r="AQ60" s="219"/>
      <c r="AR60" s="219"/>
      <c r="AS60" s="219"/>
      <c r="AT60" s="219"/>
      <c r="AU60" s="219"/>
      <c r="AV60" s="219"/>
      <c r="AW60" s="219"/>
      <c r="AX60" s="220"/>
      <c r="AY60" s="144" t="s">
        <v>247</v>
      </c>
      <c r="AZ60" s="151"/>
      <c r="BA60" s="151"/>
      <c r="BB60" s="151"/>
      <c r="BC60" s="151"/>
      <c r="BD60" s="151"/>
      <c r="BE60" s="151"/>
      <c r="BF60" s="152"/>
      <c r="BG60" s="119" t="s">
        <v>118</v>
      </c>
      <c r="BH60" s="120"/>
      <c r="BI60" s="131"/>
    </row>
    <row r="61" spans="1:61" ht="40" customHeight="1" x14ac:dyDescent="0.25">
      <c r="A61" s="2" ph="1"/>
      <c r="B61" s="117">
        <v>23</v>
      </c>
      <c r="C61" s="118"/>
      <c r="D61" s="119" t="s" ph="1">
        <v>171</v>
      </c>
      <c r="E61" s="120"/>
      <c r="F61" s="120"/>
      <c r="G61" s="120"/>
      <c r="H61" s="120"/>
      <c r="I61" s="120"/>
      <c r="J61" s="120"/>
      <c r="K61" s="120"/>
      <c r="L61" s="120"/>
      <c r="M61" s="120"/>
      <c r="N61" s="121"/>
      <c r="O61" s="119" t="s">
        <v>132</v>
      </c>
      <c r="P61" s="120"/>
      <c r="Q61" s="121"/>
      <c r="R61" s="119">
        <v>59</v>
      </c>
      <c r="S61" s="120"/>
      <c r="T61" s="121"/>
      <c r="U61" s="119" t="s">
        <v>115</v>
      </c>
      <c r="V61" s="120"/>
      <c r="W61" s="121"/>
      <c r="X61" s="215" t="s">
        <v>137</v>
      </c>
      <c r="Y61" s="216"/>
      <c r="Z61" s="216"/>
      <c r="AA61" s="216"/>
      <c r="AB61" s="216"/>
      <c r="AC61" s="216"/>
      <c r="AD61" s="217"/>
      <c r="AE61" s="122">
        <v>2091</v>
      </c>
      <c r="AF61" s="123"/>
      <c r="AG61" s="123"/>
      <c r="AH61" s="123"/>
      <c r="AI61" s="123"/>
      <c r="AJ61" s="123"/>
      <c r="AK61" s="124"/>
      <c r="AL61" s="153" t="s">
        <v>214</v>
      </c>
      <c r="AM61" s="154"/>
      <c r="AN61" s="154"/>
      <c r="AO61" s="154"/>
      <c r="AP61" s="154"/>
      <c r="AQ61" s="154"/>
      <c r="AR61" s="154"/>
      <c r="AS61" s="154"/>
      <c r="AT61" s="154"/>
      <c r="AU61" s="154"/>
      <c r="AV61" s="154"/>
      <c r="AW61" s="154"/>
      <c r="AX61" s="155"/>
      <c r="AY61" s="128" t="s">
        <v>213</v>
      </c>
      <c r="AZ61" s="148"/>
      <c r="BA61" s="148"/>
      <c r="BB61" s="148"/>
      <c r="BC61" s="148"/>
      <c r="BD61" s="148"/>
      <c r="BE61" s="148"/>
      <c r="BF61" s="149"/>
      <c r="BG61" s="119" t="s">
        <v>118</v>
      </c>
      <c r="BH61" s="120"/>
      <c r="BI61" s="131"/>
    </row>
    <row r="62" spans="1:61" ht="40" customHeight="1" x14ac:dyDescent="0.25">
      <c r="A62" s="2" ph="1"/>
      <c r="B62" s="117">
        <v>24</v>
      </c>
      <c r="C62" s="118"/>
      <c r="D62" s="164" t="s" ph="1">
        <v>172</v>
      </c>
      <c r="E62" s="165"/>
      <c r="F62" s="165"/>
      <c r="G62" s="165"/>
      <c r="H62" s="165"/>
      <c r="I62" s="165"/>
      <c r="J62" s="165"/>
      <c r="K62" s="165"/>
      <c r="L62" s="165"/>
      <c r="M62" s="165"/>
      <c r="N62" s="166"/>
      <c r="O62" s="119" t="s">
        <v>132</v>
      </c>
      <c r="P62" s="120"/>
      <c r="Q62" s="121"/>
      <c r="R62" s="119">
        <v>48</v>
      </c>
      <c r="S62" s="120"/>
      <c r="T62" s="121"/>
      <c r="U62" s="119" t="s">
        <v>115</v>
      </c>
      <c r="V62" s="120"/>
      <c r="W62" s="121"/>
      <c r="X62" s="215" t="s">
        <v>137</v>
      </c>
      <c r="Y62" s="216"/>
      <c r="Z62" s="216"/>
      <c r="AA62" s="216"/>
      <c r="AB62" s="216"/>
      <c r="AC62" s="216"/>
      <c r="AD62" s="217"/>
      <c r="AE62" s="122">
        <v>2082</v>
      </c>
      <c r="AF62" s="123"/>
      <c r="AG62" s="123"/>
      <c r="AH62" s="123"/>
      <c r="AI62" s="123"/>
      <c r="AJ62" s="123"/>
      <c r="AK62" s="124"/>
      <c r="AL62" s="182" t="s">
        <v>230</v>
      </c>
      <c r="AM62" s="183"/>
      <c r="AN62" s="183"/>
      <c r="AO62" s="183"/>
      <c r="AP62" s="183"/>
      <c r="AQ62" s="183"/>
      <c r="AR62" s="183"/>
      <c r="AS62" s="183"/>
      <c r="AT62" s="183"/>
      <c r="AU62" s="183"/>
      <c r="AV62" s="183"/>
      <c r="AW62" s="183"/>
      <c r="AX62" s="184"/>
      <c r="AY62" s="128" t="s">
        <v>213</v>
      </c>
      <c r="AZ62" s="148"/>
      <c r="BA62" s="148"/>
      <c r="BB62" s="148"/>
      <c r="BC62" s="148"/>
      <c r="BD62" s="148"/>
      <c r="BE62" s="148"/>
      <c r="BF62" s="149"/>
      <c r="BG62" s="119" t="s">
        <v>118</v>
      </c>
      <c r="BH62" s="120"/>
      <c r="BI62" s="131"/>
    </row>
    <row r="63" spans="1:61" ht="40" customHeight="1" thickBot="1" x14ac:dyDescent="0.3">
      <c r="A63" s="2" ph="1"/>
      <c r="B63" s="98">
        <v>25</v>
      </c>
      <c r="C63" s="99"/>
      <c r="D63" s="95" t="s" ph="1">
        <v>173</v>
      </c>
      <c r="E63" s="96"/>
      <c r="F63" s="96"/>
      <c r="G63" s="96"/>
      <c r="H63" s="96"/>
      <c r="I63" s="96"/>
      <c r="J63" s="96"/>
      <c r="K63" s="96"/>
      <c r="L63" s="96"/>
      <c r="M63" s="96"/>
      <c r="N63" s="100"/>
      <c r="O63" s="95" t="s">
        <v>25</v>
      </c>
      <c r="P63" s="96"/>
      <c r="Q63" s="100"/>
      <c r="R63" s="95">
        <v>50</v>
      </c>
      <c r="S63" s="96"/>
      <c r="T63" s="100"/>
      <c r="U63" s="95" t="s">
        <v>115</v>
      </c>
      <c r="V63" s="96"/>
      <c r="W63" s="100"/>
      <c r="X63" s="102" t="s">
        <v>116</v>
      </c>
      <c r="Y63" s="103"/>
      <c r="Z63" s="103"/>
      <c r="AA63" s="103"/>
      <c r="AB63" s="103"/>
      <c r="AC63" s="103"/>
      <c r="AD63" s="104"/>
      <c r="AE63" s="105">
        <v>1991.2560000000001</v>
      </c>
      <c r="AF63" s="106"/>
      <c r="AG63" s="106"/>
      <c r="AH63" s="106"/>
      <c r="AI63" s="106"/>
      <c r="AJ63" s="106"/>
      <c r="AK63" s="107"/>
      <c r="AL63" s="208" t="s">
        <v>252</v>
      </c>
      <c r="AM63" s="209"/>
      <c r="AN63" s="209"/>
      <c r="AO63" s="209"/>
      <c r="AP63" s="209"/>
      <c r="AQ63" s="209"/>
      <c r="AR63" s="209"/>
      <c r="AS63" s="209"/>
      <c r="AT63" s="209"/>
      <c r="AU63" s="209"/>
      <c r="AV63" s="209"/>
      <c r="AW63" s="209"/>
      <c r="AX63" s="210"/>
      <c r="AY63" s="211" t="s">
        <v>255</v>
      </c>
      <c r="AZ63" s="212"/>
      <c r="BA63" s="212"/>
      <c r="BB63" s="212"/>
      <c r="BC63" s="212"/>
      <c r="BD63" s="212"/>
      <c r="BE63" s="212"/>
      <c r="BF63" s="213"/>
      <c r="BG63" s="95" t="s">
        <v>118</v>
      </c>
      <c r="BH63" s="96"/>
      <c r="BI63" s="97"/>
    </row>
    <row r="67" spans="1:71" ht="14" x14ac:dyDescent="0.2">
      <c r="A67" s="156"/>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row>
    <row r="68" spans="1:71" ht="14" x14ac:dyDescent="0.2">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row>
    <row r="69" spans="1:71" ht="14" x14ac:dyDescent="0.2">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row>
    <row r="70" spans="1:71" ht="14" x14ac:dyDescent="0.2">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row>
    <row r="71" spans="1:71" ht="22.5" customHeight="1" thickBot="1" x14ac:dyDescent="0.25">
      <c r="B71" s="214" t="s">
        <v>21</v>
      </c>
      <c r="C71" s="214"/>
      <c r="D71" s="214"/>
      <c r="E71" s="214"/>
      <c r="F71" s="214"/>
      <c r="G71" s="214"/>
      <c r="H71" s="214"/>
      <c r="I71" s="214"/>
      <c r="J71" s="214"/>
      <c r="K71" s="214"/>
      <c r="L71" s="214"/>
      <c r="M71" s="214"/>
      <c r="N71" s="214"/>
      <c r="O71" s="214"/>
      <c r="P71" s="214"/>
      <c r="Q71" s="214"/>
      <c r="R71" s="214"/>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row>
    <row r="72" spans="1:71" ht="20.149999999999999" customHeight="1" x14ac:dyDescent="0.2">
      <c r="B72" s="185" t="s">
        <v>124</v>
      </c>
      <c r="C72" s="186"/>
      <c r="D72" s="193" t="s">
        <v>27</v>
      </c>
      <c r="E72" s="194"/>
      <c r="F72" s="194"/>
      <c r="G72" s="194"/>
      <c r="H72" s="194"/>
      <c r="I72" s="194"/>
      <c r="J72" s="194"/>
      <c r="K72" s="194"/>
      <c r="L72" s="194"/>
      <c r="M72" s="194"/>
      <c r="N72" s="195"/>
      <c r="O72" s="202" t="s">
        <v>123</v>
      </c>
      <c r="P72" s="203"/>
      <c r="Q72" s="204"/>
      <c r="R72" s="202" t="s">
        <v>22</v>
      </c>
      <c r="S72" s="203"/>
      <c r="T72" s="204"/>
      <c r="U72" s="176" t="s">
        <v>114</v>
      </c>
      <c r="V72" s="177"/>
      <c r="W72" s="178"/>
      <c r="X72" s="193" t="s">
        <v>23</v>
      </c>
      <c r="Y72" s="194"/>
      <c r="Z72" s="194"/>
      <c r="AA72" s="194"/>
      <c r="AB72" s="194"/>
      <c r="AC72" s="194"/>
      <c r="AD72" s="195"/>
      <c r="AE72" s="193" t="s">
        <v>24</v>
      </c>
      <c r="AF72" s="194"/>
      <c r="AG72" s="194"/>
      <c r="AH72" s="194"/>
      <c r="AI72" s="194"/>
      <c r="AJ72" s="194"/>
      <c r="AK72" s="195"/>
      <c r="AL72" s="199" t="s">
        <v>125</v>
      </c>
      <c r="AM72" s="200"/>
      <c r="AN72" s="200"/>
      <c r="AO72" s="200"/>
      <c r="AP72" s="200"/>
      <c r="AQ72" s="200"/>
      <c r="AR72" s="200"/>
      <c r="AS72" s="200"/>
      <c r="AT72" s="200"/>
      <c r="AU72" s="200"/>
      <c r="AV72" s="200"/>
      <c r="AW72" s="200"/>
      <c r="AX72" s="201"/>
      <c r="AY72" s="199" t="s">
        <v>126</v>
      </c>
      <c r="AZ72" s="200"/>
      <c r="BA72" s="200"/>
      <c r="BB72" s="200"/>
      <c r="BC72" s="200"/>
      <c r="BD72" s="200"/>
      <c r="BE72" s="200"/>
      <c r="BF72" s="201"/>
      <c r="BG72" s="189" t="s">
        <v>117</v>
      </c>
      <c r="BH72" s="190"/>
      <c r="BI72" s="191"/>
    </row>
    <row r="73" spans="1:71" ht="20.149999999999999" customHeight="1" x14ac:dyDescent="0.2">
      <c r="B73" s="132"/>
      <c r="C73" s="133"/>
      <c r="D73" s="196"/>
      <c r="E73" s="197"/>
      <c r="F73" s="197"/>
      <c r="G73" s="197"/>
      <c r="H73" s="197"/>
      <c r="I73" s="197"/>
      <c r="J73" s="197"/>
      <c r="K73" s="197"/>
      <c r="L73" s="197"/>
      <c r="M73" s="197"/>
      <c r="N73" s="198"/>
      <c r="O73" s="205"/>
      <c r="P73" s="206"/>
      <c r="Q73" s="207"/>
      <c r="R73" s="205"/>
      <c r="S73" s="206"/>
      <c r="T73" s="207"/>
      <c r="U73" s="179"/>
      <c r="V73" s="180"/>
      <c r="W73" s="181"/>
      <c r="X73" s="196"/>
      <c r="Y73" s="197"/>
      <c r="Z73" s="197"/>
      <c r="AA73" s="197"/>
      <c r="AB73" s="197"/>
      <c r="AC73" s="197"/>
      <c r="AD73" s="198"/>
      <c r="AE73" s="196"/>
      <c r="AF73" s="197"/>
      <c r="AG73" s="197"/>
      <c r="AH73" s="197"/>
      <c r="AI73" s="197"/>
      <c r="AJ73" s="197"/>
      <c r="AK73" s="198"/>
      <c r="AL73" s="114"/>
      <c r="AM73" s="115"/>
      <c r="AN73" s="115"/>
      <c r="AO73" s="115"/>
      <c r="AP73" s="115"/>
      <c r="AQ73" s="115"/>
      <c r="AR73" s="115"/>
      <c r="AS73" s="115"/>
      <c r="AT73" s="115"/>
      <c r="AU73" s="115"/>
      <c r="AV73" s="115"/>
      <c r="AW73" s="115"/>
      <c r="AX73" s="134"/>
      <c r="AY73" s="114"/>
      <c r="AZ73" s="115"/>
      <c r="BA73" s="115"/>
      <c r="BB73" s="115"/>
      <c r="BC73" s="115"/>
      <c r="BD73" s="115"/>
      <c r="BE73" s="115"/>
      <c r="BF73" s="134"/>
      <c r="BG73" s="141"/>
      <c r="BH73" s="142"/>
      <c r="BI73" s="192"/>
    </row>
    <row r="74" spans="1:71" ht="40" customHeight="1" x14ac:dyDescent="0.25">
      <c r="A74" s="2" ph="1"/>
      <c r="B74" s="117">
        <v>26</v>
      </c>
      <c r="C74" s="118"/>
      <c r="D74" s="119" t="s" ph="1">
        <v>174</v>
      </c>
      <c r="E74" s="120"/>
      <c r="F74" s="120"/>
      <c r="G74" s="120"/>
      <c r="H74" s="120"/>
      <c r="I74" s="120"/>
      <c r="J74" s="120"/>
      <c r="K74" s="120"/>
      <c r="L74" s="120"/>
      <c r="M74" s="120"/>
      <c r="N74" s="121"/>
      <c r="O74" s="119" t="s">
        <v>132</v>
      </c>
      <c r="P74" s="120"/>
      <c r="Q74" s="121"/>
      <c r="R74" s="119">
        <v>66</v>
      </c>
      <c r="S74" s="120"/>
      <c r="T74" s="121"/>
      <c r="U74" s="119" t="s">
        <v>104</v>
      </c>
      <c r="V74" s="120"/>
      <c r="W74" s="121"/>
      <c r="X74" s="150" t="s">
        <v>146</v>
      </c>
      <c r="Y74" s="151"/>
      <c r="Z74" s="151"/>
      <c r="AA74" s="151"/>
      <c r="AB74" s="151"/>
      <c r="AC74" s="151"/>
      <c r="AD74" s="152"/>
      <c r="AE74" s="122">
        <v>1922</v>
      </c>
      <c r="AF74" s="123"/>
      <c r="AG74" s="123"/>
      <c r="AH74" s="123"/>
      <c r="AI74" s="123"/>
      <c r="AJ74" s="123"/>
      <c r="AK74" s="124"/>
      <c r="AL74" s="182" t="s">
        <v>257</v>
      </c>
      <c r="AM74" s="183"/>
      <c r="AN74" s="183"/>
      <c r="AO74" s="183"/>
      <c r="AP74" s="183"/>
      <c r="AQ74" s="183"/>
      <c r="AR74" s="183"/>
      <c r="AS74" s="183"/>
      <c r="AT74" s="183"/>
      <c r="AU74" s="183"/>
      <c r="AV74" s="183"/>
      <c r="AW74" s="183"/>
      <c r="AX74" s="184"/>
      <c r="AY74" s="144" t="s">
        <v>128</v>
      </c>
      <c r="AZ74" s="145"/>
      <c r="BA74" s="145"/>
      <c r="BB74" s="145"/>
      <c r="BC74" s="145"/>
      <c r="BD74" s="145"/>
      <c r="BE74" s="145"/>
      <c r="BF74" s="146"/>
      <c r="BG74" s="119" t="s">
        <v>118</v>
      </c>
      <c r="BH74" s="120"/>
      <c r="BI74" s="131"/>
    </row>
    <row r="75" spans="1:71" ht="40" customHeight="1" x14ac:dyDescent="0.25">
      <c r="A75" s="2" ph="1"/>
      <c r="B75" s="117">
        <v>27</v>
      </c>
      <c r="C75" s="118"/>
      <c r="D75" s="119" t="s" ph="1">
        <v>175</v>
      </c>
      <c r="E75" s="120"/>
      <c r="F75" s="120"/>
      <c r="G75" s="120"/>
      <c r="H75" s="120"/>
      <c r="I75" s="120"/>
      <c r="J75" s="120"/>
      <c r="K75" s="120"/>
      <c r="L75" s="120"/>
      <c r="M75" s="120"/>
      <c r="N75" s="121"/>
      <c r="O75" s="119" t="s">
        <v>25</v>
      </c>
      <c r="P75" s="120"/>
      <c r="Q75" s="121"/>
      <c r="R75" s="119">
        <v>52</v>
      </c>
      <c r="S75" s="120"/>
      <c r="T75" s="121"/>
      <c r="U75" s="119" t="s">
        <v>104</v>
      </c>
      <c r="V75" s="120"/>
      <c r="W75" s="121"/>
      <c r="X75" s="147" t="s">
        <v>224</v>
      </c>
      <c r="Y75" s="148"/>
      <c r="Z75" s="148"/>
      <c r="AA75" s="148"/>
      <c r="AB75" s="148"/>
      <c r="AC75" s="148"/>
      <c r="AD75" s="149"/>
      <c r="AE75" s="122">
        <v>1889</v>
      </c>
      <c r="AF75" s="123"/>
      <c r="AG75" s="123"/>
      <c r="AH75" s="123"/>
      <c r="AI75" s="123"/>
      <c r="AJ75" s="123"/>
      <c r="AK75" s="124"/>
      <c r="AL75" s="153" t="s">
        <v>239</v>
      </c>
      <c r="AM75" s="154"/>
      <c r="AN75" s="154"/>
      <c r="AO75" s="154"/>
      <c r="AP75" s="154"/>
      <c r="AQ75" s="154"/>
      <c r="AR75" s="154"/>
      <c r="AS75" s="154"/>
      <c r="AT75" s="154"/>
      <c r="AU75" s="154"/>
      <c r="AV75" s="154"/>
      <c r="AW75" s="154"/>
      <c r="AX75" s="155"/>
      <c r="AY75" s="157" t="s">
        <v>134</v>
      </c>
      <c r="AZ75" s="187"/>
      <c r="BA75" s="187"/>
      <c r="BB75" s="187"/>
      <c r="BC75" s="187"/>
      <c r="BD75" s="187"/>
      <c r="BE75" s="187"/>
      <c r="BF75" s="188"/>
      <c r="BG75" s="119" t="s">
        <v>118</v>
      </c>
      <c r="BH75" s="120"/>
      <c r="BI75" s="131"/>
    </row>
    <row r="76" spans="1:71" ht="40" customHeight="1" x14ac:dyDescent="0.25">
      <c r="A76" s="2" ph="1"/>
      <c r="B76" s="117">
        <v>28</v>
      </c>
      <c r="C76" s="118"/>
      <c r="D76" s="119" t="s" ph="1">
        <v>176</v>
      </c>
      <c r="E76" s="120"/>
      <c r="F76" s="120"/>
      <c r="G76" s="120"/>
      <c r="H76" s="120"/>
      <c r="I76" s="120"/>
      <c r="J76" s="120"/>
      <c r="K76" s="120"/>
      <c r="L76" s="120"/>
      <c r="M76" s="120"/>
      <c r="N76" s="121"/>
      <c r="O76" s="119" t="s">
        <v>25</v>
      </c>
      <c r="P76" s="120"/>
      <c r="Q76" s="121"/>
      <c r="R76" s="119">
        <v>48</v>
      </c>
      <c r="S76" s="120"/>
      <c r="T76" s="121"/>
      <c r="U76" s="119" t="s">
        <v>115</v>
      </c>
      <c r="V76" s="120"/>
      <c r="W76" s="121"/>
      <c r="X76" s="119" t="s">
        <v>116</v>
      </c>
      <c r="Y76" s="120"/>
      <c r="Z76" s="120"/>
      <c r="AA76" s="120"/>
      <c r="AB76" s="120"/>
      <c r="AC76" s="120"/>
      <c r="AD76" s="121"/>
      <c r="AE76" s="122">
        <v>1771</v>
      </c>
      <c r="AF76" s="123"/>
      <c r="AG76" s="123"/>
      <c r="AH76" s="123"/>
      <c r="AI76" s="123"/>
      <c r="AJ76" s="123"/>
      <c r="AK76" s="124"/>
      <c r="AL76" s="153" t="s">
        <v>264</v>
      </c>
      <c r="AM76" s="154"/>
      <c r="AN76" s="154"/>
      <c r="AO76" s="154"/>
      <c r="AP76" s="154"/>
      <c r="AQ76" s="154"/>
      <c r="AR76" s="154"/>
      <c r="AS76" s="154"/>
      <c r="AT76" s="154"/>
      <c r="AU76" s="154"/>
      <c r="AV76" s="154"/>
      <c r="AW76" s="154"/>
      <c r="AX76" s="155"/>
      <c r="AY76" s="144" t="s">
        <v>127</v>
      </c>
      <c r="AZ76" s="145"/>
      <c r="BA76" s="145"/>
      <c r="BB76" s="145"/>
      <c r="BC76" s="145"/>
      <c r="BD76" s="145"/>
      <c r="BE76" s="145"/>
      <c r="BF76" s="146"/>
      <c r="BG76" s="119" t="s">
        <v>118</v>
      </c>
      <c r="BH76" s="120"/>
      <c r="BI76" s="131"/>
    </row>
    <row r="77" spans="1:71" ht="40" customHeight="1" x14ac:dyDescent="0.25">
      <c r="A77" s="2" ph="1"/>
      <c r="B77" s="117">
        <v>29</v>
      </c>
      <c r="C77" s="118"/>
      <c r="D77" s="119" t="s" ph="1">
        <v>133</v>
      </c>
      <c r="E77" s="120"/>
      <c r="F77" s="120"/>
      <c r="G77" s="120"/>
      <c r="H77" s="120"/>
      <c r="I77" s="120"/>
      <c r="J77" s="120"/>
      <c r="K77" s="120"/>
      <c r="L77" s="120"/>
      <c r="M77" s="120"/>
      <c r="N77" s="121"/>
      <c r="O77" s="119" t="s">
        <v>25</v>
      </c>
      <c r="P77" s="120"/>
      <c r="Q77" s="121"/>
      <c r="R77" s="119">
        <v>72</v>
      </c>
      <c r="S77" s="120"/>
      <c r="T77" s="121"/>
      <c r="U77" s="119" t="s">
        <v>104</v>
      </c>
      <c r="V77" s="120"/>
      <c r="W77" s="121"/>
      <c r="X77" s="150" t="s">
        <v>146</v>
      </c>
      <c r="Y77" s="151"/>
      <c r="Z77" s="151"/>
      <c r="AA77" s="151"/>
      <c r="AB77" s="151"/>
      <c r="AC77" s="151"/>
      <c r="AD77" s="152"/>
      <c r="AE77" s="122">
        <v>1702</v>
      </c>
      <c r="AF77" s="123"/>
      <c r="AG77" s="123"/>
      <c r="AH77" s="123"/>
      <c r="AI77" s="123"/>
      <c r="AJ77" s="123"/>
      <c r="AK77" s="124"/>
      <c r="AL77" s="153" t="s">
        <v>248</v>
      </c>
      <c r="AM77" s="154"/>
      <c r="AN77" s="154"/>
      <c r="AO77" s="154"/>
      <c r="AP77" s="154"/>
      <c r="AQ77" s="154"/>
      <c r="AR77" s="154"/>
      <c r="AS77" s="154"/>
      <c r="AT77" s="154"/>
      <c r="AU77" s="154"/>
      <c r="AV77" s="154"/>
      <c r="AW77" s="154"/>
      <c r="AX77" s="155"/>
      <c r="AY77" s="144" t="s">
        <v>131</v>
      </c>
      <c r="AZ77" s="145"/>
      <c r="BA77" s="145"/>
      <c r="BB77" s="145"/>
      <c r="BC77" s="145"/>
      <c r="BD77" s="145"/>
      <c r="BE77" s="145"/>
      <c r="BF77" s="146"/>
      <c r="BG77" s="119" t="s">
        <v>119</v>
      </c>
      <c r="BH77" s="120"/>
      <c r="BI77" s="131"/>
    </row>
    <row r="78" spans="1:71" ht="40" customHeight="1" x14ac:dyDescent="0.25">
      <c r="A78" s="2" ph="1"/>
      <c r="B78" s="132">
        <v>30</v>
      </c>
      <c r="C78" s="133"/>
      <c r="D78" s="119" t="s" ph="1">
        <v>177</v>
      </c>
      <c r="E78" s="120"/>
      <c r="F78" s="120"/>
      <c r="G78" s="120"/>
      <c r="H78" s="120"/>
      <c r="I78" s="120"/>
      <c r="J78" s="120"/>
      <c r="K78" s="120"/>
      <c r="L78" s="120"/>
      <c r="M78" s="120"/>
      <c r="N78" s="121"/>
      <c r="O78" s="119" t="s">
        <v>132</v>
      </c>
      <c r="P78" s="120"/>
      <c r="Q78" s="121"/>
      <c r="R78" s="119">
        <v>55</v>
      </c>
      <c r="S78" s="120"/>
      <c r="T78" s="121"/>
      <c r="U78" s="119" t="s">
        <v>115</v>
      </c>
      <c r="V78" s="120"/>
      <c r="W78" s="121"/>
      <c r="X78" s="119" t="s">
        <v>116</v>
      </c>
      <c r="Y78" s="120"/>
      <c r="Z78" s="120"/>
      <c r="AA78" s="120"/>
      <c r="AB78" s="120"/>
      <c r="AC78" s="120"/>
      <c r="AD78" s="121"/>
      <c r="AE78" s="122">
        <v>1566</v>
      </c>
      <c r="AF78" s="123"/>
      <c r="AG78" s="123"/>
      <c r="AH78" s="123"/>
      <c r="AI78" s="123"/>
      <c r="AJ78" s="123"/>
      <c r="AK78" s="124"/>
      <c r="AL78" s="153" t="s">
        <v>250</v>
      </c>
      <c r="AM78" s="126"/>
      <c r="AN78" s="126"/>
      <c r="AO78" s="126"/>
      <c r="AP78" s="126"/>
      <c r="AQ78" s="126"/>
      <c r="AR78" s="126"/>
      <c r="AS78" s="126"/>
      <c r="AT78" s="126"/>
      <c r="AU78" s="126"/>
      <c r="AV78" s="126"/>
      <c r="AW78" s="126"/>
      <c r="AX78" s="127"/>
      <c r="AY78" s="144" t="s">
        <v>251</v>
      </c>
      <c r="AZ78" s="151"/>
      <c r="BA78" s="151"/>
      <c r="BB78" s="151"/>
      <c r="BC78" s="151"/>
      <c r="BD78" s="151"/>
      <c r="BE78" s="151"/>
      <c r="BF78" s="152"/>
      <c r="BG78" s="119" t="s">
        <v>119</v>
      </c>
      <c r="BH78" s="120"/>
      <c r="BI78" s="131"/>
    </row>
    <row r="79" spans="1:71" ht="40" customHeight="1" x14ac:dyDescent="0.25">
      <c r="A79" s="2" ph="1"/>
      <c r="B79" s="117">
        <v>31</v>
      </c>
      <c r="C79" s="118"/>
      <c r="D79" s="164" t="s" ph="1">
        <v>178</v>
      </c>
      <c r="E79" s="165"/>
      <c r="F79" s="165"/>
      <c r="G79" s="165"/>
      <c r="H79" s="165"/>
      <c r="I79" s="165"/>
      <c r="J79" s="165"/>
      <c r="K79" s="165"/>
      <c r="L79" s="165"/>
      <c r="M79" s="165"/>
      <c r="N79" s="166"/>
      <c r="O79" s="119" t="s">
        <v>25</v>
      </c>
      <c r="P79" s="120"/>
      <c r="Q79" s="121"/>
      <c r="R79" s="164">
        <v>26</v>
      </c>
      <c r="S79" s="165"/>
      <c r="T79" s="166"/>
      <c r="U79" s="164" t="s">
        <v>115</v>
      </c>
      <c r="V79" s="165"/>
      <c r="W79" s="166"/>
      <c r="X79" s="119" t="s">
        <v>116</v>
      </c>
      <c r="Y79" s="120"/>
      <c r="Z79" s="120"/>
      <c r="AA79" s="120"/>
      <c r="AB79" s="120"/>
      <c r="AC79" s="120"/>
      <c r="AD79" s="121"/>
      <c r="AE79" s="167">
        <v>1540</v>
      </c>
      <c r="AF79" s="168"/>
      <c r="AG79" s="168"/>
      <c r="AH79" s="168"/>
      <c r="AI79" s="168"/>
      <c r="AJ79" s="168"/>
      <c r="AK79" s="169"/>
      <c r="AL79" s="173" t="s">
        <v>253</v>
      </c>
      <c r="AM79" s="174"/>
      <c r="AN79" s="174"/>
      <c r="AO79" s="174"/>
      <c r="AP79" s="174"/>
      <c r="AQ79" s="174"/>
      <c r="AR79" s="174"/>
      <c r="AS79" s="174"/>
      <c r="AT79" s="174"/>
      <c r="AU79" s="174"/>
      <c r="AV79" s="174"/>
      <c r="AW79" s="174"/>
      <c r="AX79" s="175"/>
      <c r="AY79" s="170" t="s">
        <v>256</v>
      </c>
      <c r="AZ79" s="171"/>
      <c r="BA79" s="171"/>
      <c r="BB79" s="171"/>
      <c r="BC79" s="171"/>
      <c r="BD79" s="171"/>
      <c r="BE79" s="171"/>
      <c r="BF79" s="172"/>
      <c r="BG79" s="119" t="s">
        <v>119</v>
      </c>
      <c r="BH79" s="120"/>
      <c r="BI79" s="131"/>
    </row>
    <row r="80" spans="1:71" ht="40" customHeight="1" x14ac:dyDescent="0.25">
      <c r="A80" s="2" ph="1"/>
      <c r="B80" s="117">
        <v>32</v>
      </c>
      <c r="C80" s="118"/>
      <c r="D80" s="119" t="s" ph="1">
        <v>179</v>
      </c>
      <c r="E80" s="120"/>
      <c r="F80" s="120"/>
      <c r="G80" s="120"/>
      <c r="H80" s="120"/>
      <c r="I80" s="120"/>
      <c r="J80" s="120"/>
      <c r="K80" s="120"/>
      <c r="L80" s="120"/>
      <c r="M80" s="120"/>
      <c r="N80" s="121"/>
      <c r="O80" s="119" t="s">
        <v>132</v>
      </c>
      <c r="P80" s="120"/>
      <c r="Q80" s="121"/>
      <c r="R80" s="119">
        <v>38</v>
      </c>
      <c r="S80" s="120"/>
      <c r="T80" s="121"/>
      <c r="U80" s="119" t="s">
        <v>115</v>
      </c>
      <c r="V80" s="120"/>
      <c r="W80" s="121"/>
      <c r="X80" s="147" t="s">
        <v>224</v>
      </c>
      <c r="Y80" s="148"/>
      <c r="Z80" s="148"/>
      <c r="AA80" s="148"/>
      <c r="AB80" s="148"/>
      <c r="AC80" s="148"/>
      <c r="AD80" s="149"/>
      <c r="AE80" s="122">
        <v>1538</v>
      </c>
      <c r="AF80" s="123"/>
      <c r="AG80" s="123"/>
      <c r="AH80" s="123"/>
      <c r="AI80" s="123"/>
      <c r="AJ80" s="123"/>
      <c r="AK80" s="124"/>
      <c r="AL80" s="153" t="s">
        <v>243</v>
      </c>
      <c r="AM80" s="154"/>
      <c r="AN80" s="154"/>
      <c r="AO80" s="154"/>
      <c r="AP80" s="154"/>
      <c r="AQ80" s="154"/>
      <c r="AR80" s="154"/>
      <c r="AS80" s="154"/>
      <c r="AT80" s="154"/>
      <c r="AU80" s="154"/>
      <c r="AV80" s="154"/>
      <c r="AW80" s="154"/>
      <c r="AX80" s="155"/>
      <c r="AY80" s="144" t="s">
        <v>142</v>
      </c>
      <c r="AZ80" s="145"/>
      <c r="BA80" s="145"/>
      <c r="BB80" s="145"/>
      <c r="BC80" s="145"/>
      <c r="BD80" s="145"/>
      <c r="BE80" s="145"/>
      <c r="BF80" s="146"/>
      <c r="BG80" s="119" t="s">
        <v>119</v>
      </c>
      <c r="BH80" s="120"/>
      <c r="BI80" s="131"/>
    </row>
    <row r="81" spans="1:61" ht="40" customHeight="1" x14ac:dyDescent="0.25">
      <c r="A81" s="2" ph="1"/>
      <c r="B81" s="117">
        <v>33</v>
      </c>
      <c r="C81" s="118"/>
      <c r="D81" s="119" t="s" ph="1">
        <v>180</v>
      </c>
      <c r="E81" s="120"/>
      <c r="F81" s="120"/>
      <c r="G81" s="120"/>
      <c r="H81" s="120"/>
      <c r="I81" s="120"/>
      <c r="J81" s="120"/>
      <c r="K81" s="120"/>
      <c r="L81" s="120"/>
      <c r="M81" s="120"/>
      <c r="N81" s="121"/>
      <c r="O81" s="119" t="s">
        <v>25</v>
      </c>
      <c r="P81" s="120"/>
      <c r="Q81" s="121"/>
      <c r="R81" s="119">
        <v>78</v>
      </c>
      <c r="S81" s="120"/>
      <c r="T81" s="121"/>
      <c r="U81" s="119" t="s">
        <v>104</v>
      </c>
      <c r="V81" s="120"/>
      <c r="W81" s="121"/>
      <c r="X81" s="147" t="s">
        <v>224</v>
      </c>
      <c r="Y81" s="148"/>
      <c r="Z81" s="148"/>
      <c r="AA81" s="148"/>
      <c r="AB81" s="148"/>
      <c r="AC81" s="148"/>
      <c r="AD81" s="149"/>
      <c r="AE81" s="122">
        <v>1455</v>
      </c>
      <c r="AF81" s="123"/>
      <c r="AG81" s="123"/>
      <c r="AH81" s="123"/>
      <c r="AI81" s="123"/>
      <c r="AJ81" s="123"/>
      <c r="AK81" s="124"/>
      <c r="AL81" s="125" t="s">
        <v>245</v>
      </c>
      <c r="AM81" s="126"/>
      <c r="AN81" s="126"/>
      <c r="AO81" s="126"/>
      <c r="AP81" s="126"/>
      <c r="AQ81" s="126"/>
      <c r="AR81" s="126"/>
      <c r="AS81" s="126"/>
      <c r="AT81" s="126"/>
      <c r="AU81" s="126"/>
      <c r="AV81" s="126"/>
      <c r="AW81" s="126"/>
      <c r="AX81" s="127"/>
      <c r="AY81" s="150" t="s">
        <v>237</v>
      </c>
      <c r="AZ81" s="151"/>
      <c r="BA81" s="151"/>
      <c r="BB81" s="151"/>
      <c r="BC81" s="151"/>
      <c r="BD81" s="151"/>
      <c r="BE81" s="151"/>
      <c r="BF81" s="152"/>
      <c r="BG81" s="119" t="s">
        <v>119</v>
      </c>
      <c r="BH81" s="120"/>
      <c r="BI81" s="131"/>
    </row>
    <row r="82" spans="1:61" ht="40" customHeight="1" x14ac:dyDescent="0.25">
      <c r="A82" s="2" ph="1"/>
      <c r="B82" s="117">
        <v>34</v>
      </c>
      <c r="C82" s="118"/>
      <c r="D82" s="119" t="s" ph="1">
        <v>181</v>
      </c>
      <c r="E82" s="120"/>
      <c r="F82" s="120"/>
      <c r="G82" s="120"/>
      <c r="H82" s="120"/>
      <c r="I82" s="120"/>
      <c r="J82" s="120"/>
      <c r="K82" s="120"/>
      <c r="L82" s="120"/>
      <c r="M82" s="120"/>
      <c r="N82" s="121"/>
      <c r="O82" s="119" t="s">
        <v>25</v>
      </c>
      <c r="P82" s="120"/>
      <c r="Q82" s="121"/>
      <c r="R82" s="119">
        <v>38</v>
      </c>
      <c r="S82" s="120"/>
      <c r="T82" s="121"/>
      <c r="U82" s="119" t="s">
        <v>115</v>
      </c>
      <c r="V82" s="120"/>
      <c r="W82" s="121"/>
      <c r="X82" s="119" t="s">
        <v>116</v>
      </c>
      <c r="Y82" s="120"/>
      <c r="Z82" s="120"/>
      <c r="AA82" s="120"/>
      <c r="AB82" s="120"/>
      <c r="AC82" s="120"/>
      <c r="AD82" s="121"/>
      <c r="AE82" s="122">
        <v>1065.7429999999999</v>
      </c>
      <c r="AF82" s="123"/>
      <c r="AG82" s="123"/>
      <c r="AH82" s="123"/>
      <c r="AI82" s="123"/>
      <c r="AJ82" s="123"/>
      <c r="AK82" s="124"/>
      <c r="AL82" s="125" t="s">
        <v>253</v>
      </c>
      <c r="AM82" s="126"/>
      <c r="AN82" s="126"/>
      <c r="AO82" s="126"/>
      <c r="AP82" s="126"/>
      <c r="AQ82" s="126"/>
      <c r="AR82" s="126"/>
      <c r="AS82" s="126"/>
      <c r="AT82" s="126"/>
      <c r="AU82" s="126"/>
      <c r="AV82" s="126"/>
      <c r="AW82" s="126"/>
      <c r="AX82" s="127"/>
      <c r="AY82" s="144" t="s">
        <v>254</v>
      </c>
      <c r="AZ82" s="145"/>
      <c r="BA82" s="145"/>
      <c r="BB82" s="145"/>
      <c r="BC82" s="145"/>
      <c r="BD82" s="145"/>
      <c r="BE82" s="145"/>
      <c r="BF82" s="146"/>
      <c r="BG82" s="119" t="s">
        <v>119</v>
      </c>
      <c r="BH82" s="120"/>
      <c r="BI82" s="131"/>
    </row>
    <row r="83" spans="1:61" ht="40" customHeight="1" x14ac:dyDescent="0.25">
      <c r="A83" s="2" ph="1"/>
      <c r="B83" s="117">
        <v>35</v>
      </c>
      <c r="C83" s="118"/>
      <c r="D83" s="119" t="s" ph="1">
        <v>182</v>
      </c>
      <c r="E83" s="120"/>
      <c r="F83" s="120"/>
      <c r="G83" s="120"/>
      <c r="H83" s="120"/>
      <c r="I83" s="120"/>
      <c r="J83" s="120"/>
      <c r="K83" s="120"/>
      <c r="L83" s="120"/>
      <c r="M83" s="120"/>
      <c r="N83" s="121"/>
      <c r="O83" s="119" t="s">
        <v>25</v>
      </c>
      <c r="P83" s="120"/>
      <c r="Q83" s="121"/>
      <c r="R83" s="119">
        <v>57</v>
      </c>
      <c r="S83" s="120"/>
      <c r="T83" s="121"/>
      <c r="U83" s="119" t="s">
        <v>115</v>
      </c>
      <c r="V83" s="120"/>
      <c r="W83" s="121"/>
      <c r="X83" s="119" t="s">
        <v>116</v>
      </c>
      <c r="Y83" s="120"/>
      <c r="Z83" s="120"/>
      <c r="AA83" s="120"/>
      <c r="AB83" s="120"/>
      <c r="AC83" s="120"/>
      <c r="AD83" s="121"/>
      <c r="AE83" s="122">
        <v>889.12800000000004</v>
      </c>
      <c r="AF83" s="123"/>
      <c r="AG83" s="123"/>
      <c r="AH83" s="123"/>
      <c r="AI83" s="123"/>
      <c r="AJ83" s="123"/>
      <c r="AK83" s="124"/>
      <c r="AL83" s="153" t="s">
        <v>234</v>
      </c>
      <c r="AM83" s="154"/>
      <c r="AN83" s="154"/>
      <c r="AO83" s="154"/>
      <c r="AP83" s="154"/>
      <c r="AQ83" s="154"/>
      <c r="AR83" s="154"/>
      <c r="AS83" s="154"/>
      <c r="AT83" s="154"/>
      <c r="AU83" s="154"/>
      <c r="AV83" s="154"/>
      <c r="AW83" s="154"/>
      <c r="AX83" s="155"/>
      <c r="AY83" s="144" t="s">
        <v>217</v>
      </c>
      <c r="AZ83" s="145"/>
      <c r="BA83" s="145"/>
      <c r="BB83" s="145"/>
      <c r="BC83" s="145"/>
      <c r="BD83" s="145"/>
      <c r="BE83" s="145"/>
      <c r="BF83" s="146"/>
      <c r="BG83" s="119" t="s">
        <v>119</v>
      </c>
      <c r="BH83" s="120"/>
      <c r="BI83" s="131"/>
    </row>
    <row r="84" spans="1:61" ht="40" customHeight="1" x14ac:dyDescent="0.25">
      <c r="A84" s="2" ph="1"/>
      <c r="B84" s="117">
        <v>36</v>
      </c>
      <c r="C84" s="118"/>
      <c r="D84" s="119" t="s" ph="1">
        <v>183</v>
      </c>
      <c r="E84" s="120"/>
      <c r="F84" s="120"/>
      <c r="G84" s="120"/>
      <c r="H84" s="120"/>
      <c r="I84" s="120"/>
      <c r="J84" s="120"/>
      <c r="K84" s="120"/>
      <c r="L84" s="120"/>
      <c r="M84" s="120"/>
      <c r="N84" s="121"/>
      <c r="O84" s="119" t="s">
        <v>132</v>
      </c>
      <c r="P84" s="120"/>
      <c r="Q84" s="121"/>
      <c r="R84" s="119">
        <v>49</v>
      </c>
      <c r="S84" s="120"/>
      <c r="T84" s="121"/>
      <c r="U84" s="119" t="s">
        <v>115</v>
      </c>
      <c r="V84" s="120"/>
      <c r="W84" s="121"/>
      <c r="X84" s="147" t="s">
        <v>224</v>
      </c>
      <c r="Y84" s="148"/>
      <c r="Z84" s="148"/>
      <c r="AA84" s="148"/>
      <c r="AB84" s="148"/>
      <c r="AC84" s="148"/>
      <c r="AD84" s="149"/>
      <c r="AE84" s="122">
        <v>774</v>
      </c>
      <c r="AF84" s="123"/>
      <c r="AG84" s="123"/>
      <c r="AH84" s="123"/>
      <c r="AI84" s="123"/>
      <c r="AJ84" s="123"/>
      <c r="AK84" s="124"/>
      <c r="AL84" s="153" t="s">
        <v>259</v>
      </c>
      <c r="AM84" s="126"/>
      <c r="AN84" s="126"/>
      <c r="AO84" s="126"/>
      <c r="AP84" s="126"/>
      <c r="AQ84" s="126"/>
      <c r="AR84" s="126"/>
      <c r="AS84" s="126"/>
      <c r="AT84" s="126"/>
      <c r="AU84" s="126"/>
      <c r="AV84" s="126"/>
      <c r="AW84" s="126"/>
      <c r="AX84" s="127"/>
      <c r="AY84" s="150" t="s">
        <v>260</v>
      </c>
      <c r="AZ84" s="151"/>
      <c r="BA84" s="151"/>
      <c r="BB84" s="151"/>
      <c r="BC84" s="151"/>
      <c r="BD84" s="151"/>
      <c r="BE84" s="151"/>
      <c r="BF84" s="152"/>
      <c r="BG84" s="119" t="s">
        <v>119</v>
      </c>
      <c r="BH84" s="120"/>
      <c r="BI84" s="131"/>
    </row>
    <row r="85" spans="1:61" ht="40" customHeight="1" x14ac:dyDescent="0.25">
      <c r="A85" s="2" ph="1"/>
      <c r="B85" s="117">
        <v>37</v>
      </c>
      <c r="C85" s="118"/>
      <c r="D85" s="119" t="s" ph="1">
        <v>184</v>
      </c>
      <c r="E85" s="120"/>
      <c r="F85" s="120"/>
      <c r="G85" s="120"/>
      <c r="H85" s="120"/>
      <c r="I85" s="120"/>
      <c r="J85" s="120"/>
      <c r="K85" s="120"/>
      <c r="L85" s="120"/>
      <c r="M85" s="120"/>
      <c r="N85" s="121"/>
      <c r="O85" s="119" t="s">
        <v>132</v>
      </c>
      <c r="P85" s="120"/>
      <c r="Q85" s="121"/>
      <c r="R85" s="119">
        <v>34</v>
      </c>
      <c r="S85" s="120"/>
      <c r="T85" s="121"/>
      <c r="U85" s="119" t="s">
        <v>115</v>
      </c>
      <c r="V85" s="120"/>
      <c r="W85" s="121"/>
      <c r="X85" s="119" t="s">
        <v>116</v>
      </c>
      <c r="Y85" s="120"/>
      <c r="Z85" s="120"/>
      <c r="AA85" s="120"/>
      <c r="AB85" s="120"/>
      <c r="AC85" s="120"/>
      <c r="AD85" s="121"/>
      <c r="AE85" s="122">
        <v>763</v>
      </c>
      <c r="AF85" s="123"/>
      <c r="AG85" s="123"/>
      <c r="AH85" s="123"/>
      <c r="AI85" s="123"/>
      <c r="AJ85" s="123"/>
      <c r="AK85" s="124"/>
      <c r="AL85" s="125" t="s">
        <v>250</v>
      </c>
      <c r="AM85" s="126"/>
      <c r="AN85" s="126"/>
      <c r="AO85" s="126"/>
      <c r="AP85" s="126"/>
      <c r="AQ85" s="126"/>
      <c r="AR85" s="126"/>
      <c r="AS85" s="126"/>
      <c r="AT85" s="126"/>
      <c r="AU85" s="126"/>
      <c r="AV85" s="126"/>
      <c r="AW85" s="126"/>
      <c r="AX85" s="127"/>
      <c r="AY85" s="144" t="s">
        <v>142</v>
      </c>
      <c r="AZ85" s="145"/>
      <c r="BA85" s="145"/>
      <c r="BB85" s="145"/>
      <c r="BC85" s="145"/>
      <c r="BD85" s="145"/>
      <c r="BE85" s="145"/>
      <c r="BF85" s="146"/>
      <c r="BG85" s="119" t="s">
        <v>119</v>
      </c>
      <c r="BH85" s="120"/>
      <c r="BI85" s="131"/>
    </row>
    <row r="86" spans="1:61" ht="40" customHeight="1" x14ac:dyDescent="0.25">
      <c r="A86" s="2" ph="1"/>
      <c r="B86" s="117">
        <v>38</v>
      </c>
      <c r="C86" s="118"/>
      <c r="D86" s="119" t="s" ph="1">
        <v>185</v>
      </c>
      <c r="E86" s="120"/>
      <c r="F86" s="120"/>
      <c r="G86" s="120"/>
      <c r="H86" s="120"/>
      <c r="I86" s="120"/>
      <c r="J86" s="120"/>
      <c r="K86" s="120"/>
      <c r="L86" s="120"/>
      <c r="M86" s="120"/>
      <c r="N86" s="121"/>
      <c r="O86" s="119" t="s">
        <v>132</v>
      </c>
      <c r="P86" s="120"/>
      <c r="Q86" s="121"/>
      <c r="R86" s="119">
        <v>38</v>
      </c>
      <c r="S86" s="120"/>
      <c r="T86" s="121"/>
      <c r="U86" s="157" t="s">
        <v>115</v>
      </c>
      <c r="V86" s="120"/>
      <c r="W86" s="121"/>
      <c r="X86" s="158" t="s">
        <v>116</v>
      </c>
      <c r="Y86" s="159"/>
      <c r="Z86" s="159"/>
      <c r="AA86" s="159"/>
      <c r="AB86" s="159"/>
      <c r="AC86" s="159"/>
      <c r="AD86" s="160"/>
      <c r="AE86" s="122">
        <v>672</v>
      </c>
      <c r="AF86" s="123"/>
      <c r="AG86" s="123"/>
      <c r="AH86" s="123"/>
      <c r="AI86" s="123"/>
      <c r="AJ86" s="123"/>
      <c r="AK86" s="124"/>
      <c r="AL86" s="153" t="s">
        <v>233</v>
      </c>
      <c r="AM86" s="126"/>
      <c r="AN86" s="126"/>
      <c r="AO86" s="126"/>
      <c r="AP86" s="126"/>
      <c r="AQ86" s="126"/>
      <c r="AR86" s="126"/>
      <c r="AS86" s="126"/>
      <c r="AT86" s="126"/>
      <c r="AU86" s="126"/>
      <c r="AV86" s="126"/>
      <c r="AW86" s="126"/>
      <c r="AX86" s="127"/>
      <c r="AY86" s="161" t="s">
        <v>262</v>
      </c>
      <c r="AZ86" s="162"/>
      <c r="BA86" s="162"/>
      <c r="BB86" s="162"/>
      <c r="BC86" s="162"/>
      <c r="BD86" s="162"/>
      <c r="BE86" s="162"/>
      <c r="BF86" s="163"/>
      <c r="BG86" s="119" t="s">
        <v>119</v>
      </c>
      <c r="BH86" s="120"/>
      <c r="BI86" s="131"/>
    </row>
    <row r="87" spans="1:61" ht="40" customHeight="1" x14ac:dyDescent="0.25">
      <c r="A87" s="2" ph="1"/>
      <c r="B87" s="132">
        <v>36</v>
      </c>
      <c r="C87" s="133"/>
      <c r="D87" s="114" t="s" ph="1">
        <v>186</v>
      </c>
      <c r="E87" s="115"/>
      <c r="F87" s="115"/>
      <c r="G87" s="115"/>
      <c r="H87" s="115"/>
      <c r="I87" s="115"/>
      <c r="J87" s="115"/>
      <c r="K87" s="115"/>
      <c r="L87" s="115"/>
      <c r="M87" s="115"/>
      <c r="N87" s="134"/>
      <c r="O87" s="114" t="s">
        <v>25</v>
      </c>
      <c r="P87" s="115"/>
      <c r="Q87" s="134"/>
      <c r="R87" s="114">
        <v>56</v>
      </c>
      <c r="S87" s="115"/>
      <c r="T87" s="134"/>
      <c r="U87" s="114" t="s">
        <v>115</v>
      </c>
      <c r="V87" s="115"/>
      <c r="W87" s="134"/>
      <c r="X87" s="114" t="s">
        <v>116</v>
      </c>
      <c r="Y87" s="115"/>
      <c r="Z87" s="115"/>
      <c r="AA87" s="115"/>
      <c r="AB87" s="115"/>
      <c r="AC87" s="115"/>
      <c r="AD87" s="134"/>
      <c r="AE87" s="135">
        <v>503</v>
      </c>
      <c r="AF87" s="136"/>
      <c r="AG87" s="136"/>
      <c r="AH87" s="136"/>
      <c r="AI87" s="136"/>
      <c r="AJ87" s="136"/>
      <c r="AK87" s="137"/>
      <c r="AL87" s="138" t="s">
        <v>216</v>
      </c>
      <c r="AM87" s="139"/>
      <c r="AN87" s="139"/>
      <c r="AO87" s="139"/>
      <c r="AP87" s="139"/>
      <c r="AQ87" s="139"/>
      <c r="AR87" s="139"/>
      <c r="AS87" s="139"/>
      <c r="AT87" s="139"/>
      <c r="AU87" s="139"/>
      <c r="AV87" s="139"/>
      <c r="AW87" s="139"/>
      <c r="AX87" s="140"/>
      <c r="AY87" s="141" t="s">
        <v>217</v>
      </c>
      <c r="AZ87" s="142"/>
      <c r="BA87" s="142"/>
      <c r="BB87" s="142"/>
      <c r="BC87" s="142"/>
      <c r="BD87" s="142"/>
      <c r="BE87" s="142"/>
      <c r="BF87" s="143"/>
      <c r="BG87" s="114" t="s">
        <v>119</v>
      </c>
      <c r="BH87" s="115"/>
      <c r="BI87" s="116"/>
    </row>
    <row r="88" spans="1:61" ht="40" customHeight="1" x14ac:dyDescent="0.25">
      <c r="A88" s="2" ph="1"/>
      <c r="B88" s="117">
        <v>37</v>
      </c>
      <c r="C88" s="118"/>
      <c r="D88" s="119" t="s" ph="1">
        <v>187</v>
      </c>
      <c r="E88" s="120"/>
      <c r="F88" s="120"/>
      <c r="G88" s="120"/>
      <c r="H88" s="120"/>
      <c r="I88" s="120"/>
      <c r="J88" s="120"/>
      <c r="K88" s="120"/>
      <c r="L88" s="120"/>
      <c r="M88" s="120"/>
      <c r="N88" s="121"/>
      <c r="O88" s="119" t="s">
        <v>132</v>
      </c>
      <c r="P88" s="120"/>
      <c r="Q88" s="121"/>
      <c r="R88" s="119">
        <v>35</v>
      </c>
      <c r="S88" s="120"/>
      <c r="T88" s="121"/>
      <c r="U88" s="119" t="s">
        <v>115</v>
      </c>
      <c r="V88" s="120"/>
      <c r="W88" s="121"/>
      <c r="X88" s="119" t="s">
        <v>116</v>
      </c>
      <c r="Y88" s="120"/>
      <c r="Z88" s="120"/>
      <c r="AA88" s="120"/>
      <c r="AB88" s="120"/>
      <c r="AC88" s="120"/>
      <c r="AD88" s="121"/>
      <c r="AE88" s="122">
        <v>446</v>
      </c>
      <c r="AF88" s="123"/>
      <c r="AG88" s="123"/>
      <c r="AH88" s="123"/>
      <c r="AI88" s="123"/>
      <c r="AJ88" s="123"/>
      <c r="AK88" s="124"/>
      <c r="AL88" s="125" t="s">
        <v>258</v>
      </c>
      <c r="AM88" s="126"/>
      <c r="AN88" s="126"/>
      <c r="AO88" s="126"/>
      <c r="AP88" s="126"/>
      <c r="AQ88" s="126"/>
      <c r="AR88" s="126"/>
      <c r="AS88" s="126"/>
      <c r="AT88" s="126"/>
      <c r="AU88" s="126"/>
      <c r="AV88" s="126"/>
      <c r="AW88" s="126"/>
      <c r="AX88" s="127"/>
      <c r="AY88" s="128" t="s">
        <v>142</v>
      </c>
      <c r="AZ88" s="129"/>
      <c r="BA88" s="129"/>
      <c r="BB88" s="129"/>
      <c r="BC88" s="129"/>
      <c r="BD88" s="129"/>
      <c r="BE88" s="129"/>
      <c r="BF88" s="130"/>
      <c r="BG88" s="119" t="s">
        <v>119</v>
      </c>
      <c r="BH88" s="120"/>
      <c r="BI88" s="131"/>
    </row>
    <row r="89" spans="1:61" ht="40" customHeight="1" thickBot="1" x14ac:dyDescent="0.3">
      <c r="A89" s="2" ph="1"/>
      <c r="B89" s="98">
        <v>38</v>
      </c>
      <c r="C89" s="99"/>
      <c r="D89" s="95" t="s" ph="1">
        <v>188</v>
      </c>
      <c r="E89" s="96"/>
      <c r="F89" s="96"/>
      <c r="G89" s="96"/>
      <c r="H89" s="96"/>
      <c r="I89" s="96"/>
      <c r="J89" s="96"/>
      <c r="K89" s="96"/>
      <c r="L89" s="96"/>
      <c r="M89" s="96"/>
      <c r="N89" s="100"/>
      <c r="O89" s="95" t="s">
        <v>132</v>
      </c>
      <c r="P89" s="96"/>
      <c r="Q89" s="100"/>
      <c r="R89" s="95">
        <v>72</v>
      </c>
      <c r="S89" s="96"/>
      <c r="T89" s="100"/>
      <c r="U89" s="101" t="s">
        <v>115</v>
      </c>
      <c r="V89" s="96"/>
      <c r="W89" s="100"/>
      <c r="X89" s="102" t="s">
        <v>116</v>
      </c>
      <c r="Y89" s="103"/>
      <c r="Z89" s="103"/>
      <c r="AA89" s="103"/>
      <c r="AB89" s="103"/>
      <c r="AC89" s="103"/>
      <c r="AD89" s="104"/>
      <c r="AE89" s="105">
        <v>390</v>
      </c>
      <c r="AF89" s="106"/>
      <c r="AG89" s="106"/>
      <c r="AH89" s="106"/>
      <c r="AI89" s="106"/>
      <c r="AJ89" s="106"/>
      <c r="AK89" s="107"/>
      <c r="AL89" s="108" t="s">
        <v>221</v>
      </c>
      <c r="AM89" s="109"/>
      <c r="AN89" s="109"/>
      <c r="AO89" s="109"/>
      <c r="AP89" s="109"/>
      <c r="AQ89" s="109"/>
      <c r="AR89" s="109"/>
      <c r="AS89" s="109"/>
      <c r="AT89" s="109"/>
      <c r="AU89" s="109"/>
      <c r="AV89" s="109"/>
      <c r="AW89" s="109"/>
      <c r="AX89" s="110"/>
      <c r="AY89" s="111" t="s">
        <v>143</v>
      </c>
      <c r="AZ89" s="112"/>
      <c r="BA89" s="112"/>
      <c r="BB89" s="112"/>
      <c r="BC89" s="112"/>
      <c r="BD89" s="112"/>
      <c r="BE89" s="112"/>
      <c r="BF89" s="113"/>
      <c r="BG89" s="95" t="s">
        <v>119</v>
      </c>
      <c r="BH89" s="96"/>
      <c r="BI89" s="97"/>
    </row>
    <row r="98" spans="1:62" ht="14" x14ac:dyDescent="0.2">
      <c r="A98" s="156"/>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row>
    <row r="99" spans="1:62" ht="19.5" x14ac:dyDescent="0.2">
      <c r="A99" s="2" ph="1"/>
      <c r="D99" s="2" ph="1"/>
    </row>
  </sheetData>
  <mergeCells count="581">
    <mergeCell ref="AY35:BF35"/>
    <mergeCell ref="BG35:BI35"/>
    <mergeCell ref="BG33:BI33"/>
    <mergeCell ref="AY34:BF34"/>
    <mergeCell ref="BG34:BI34"/>
    <mergeCell ref="AL35:AX35"/>
    <mergeCell ref="BG28:BI29"/>
    <mergeCell ref="BG30:BI30"/>
    <mergeCell ref="AL33:AX33"/>
    <mergeCell ref="AL32:AX32"/>
    <mergeCell ref="AL31:AX31"/>
    <mergeCell ref="AL30:AX30"/>
    <mergeCell ref="AY33:BF33"/>
    <mergeCell ref="AY32:BF32"/>
    <mergeCell ref="BG32:BI32"/>
    <mergeCell ref="AY31:BF31"/>
    <mergeCell ref="BG31:BI31"/>
    <mergeCell ref="AY30:BF30"/>
    <mergeCell ref="AL34:AX34"/>
    <mergeCell ref="AY28:BF29"/>
    <mergeCell ref="B4:K4"/>
    <mergeCell ref="B5:K5"/>
    <mergeCell ref="AL4:AS4"/>
    <mergeCell ref="AL5:AS5"/>
    <mergeCell ref="L6:Y6"/>
    <mergeCell ref="Z4:AK4"/>
    <mergeCell ref="B1:BI1"/>
    <mergeCell ref="B11:AN11"/>
    <mergeCell ref="B6:K6"/>
    <mergeCell ref="L2:Y2"/>
    <mergeCell ref="L3:Y3"/>
    <mergeCell ref="L4:Y4"/>
    <mergeCell ref="L5:Y5"/>
    <mergeCell ref="B2:K2"/>
    <mergeCell ref="B3:K3"/>
    <mergeCell ref="Z5:AK5"/>
    <mergeCell ref="BB2:BI2"/>
    <mergeCell ref="BB3:BI3"/>
    <mergeCell ref="AT4:BA4"/>
    <mergeCell ref="AL2:AS2"/>
    <mergeCell ref="AT3:BA3"/>
    <mergeCell ref="AT2:BA2"/>
    <mergeCell ref="AL3:AS3"/>
    <mergeCell ref="AT5:BA5"/>
    <mergeCell ref="B12:J13"/>
    <mergeCell ref="B17:J17"/>
    <mergeCell ref="B16:J16"/>
    <mergeCell ref="B15:J15"/>
    <mergeCell ref="B14:J14"/>
    <mergeCell ref="B19:J19"/>
    <mergeCell ref="B18:J18"/>
    <mergeCell ref="BB6:BI6"/>
    <mergeCell ref="AL6:AS6"/>
    <mergeCell ref="Z6:AK6"/>
    <mergeCell ref="BE17:BI17"/>
    <mergeCell ref="BE16:BI16"/>
    <mergeCell ref="AU16:AY16"/>
    <mergeCell ref="AU17:AY17"/>
    <mergeCell ref="AO13:AT13"/>
    <mergeCell ref="AO14:AT14"/>
    <mergeCell ref="AO15:AT15"/>
    <mergeCell ref="AO19:AT19"/>
    <mergeCell ref="K12:AB12"/>
    <mergeCell ref="K15:P15"/>
    <mergeCell ref="K14:P14"/>
    <mergeCell ref="Q16:V16"/>
    <mergeCell ref="W15:AB15"/>
    <mergeCell ref="W14:AB14"/>
    <mergeCell ref="Z2:AK2"/>
    <mergeCell ref="AT6:BA6"/>
    <mergeCell ref="Z3:AK3"/>
    <mergeCell ref="BB4:BI4"/>
    <mergeCell ref="BB5:BI5"/>
    <mergeCell ref="W13:AB13"/>
    <mergeCell ref="K22:P22"/>
    <mergeCell ref="K18:P18"/>
    <mergeCell ref="K17:P17"/>
    <mergeCell ref="K16:P16"/>
    <mergeCell ref="K19:P19"/>
    <mergeCell ref="K21:P21"/>
    <mergeCell ref="Q17:V17"/>
    <mergeCell ref="Q18:V18"/>
    <mergeCell ref="K13:P13"/>
    <mergeCell ref="Q13:V13"/>
    <mergeCell ref="Q14:V14"/>
    <mergeCell ref="Q15:V15"/>
    <mergeCell ref="AC16:AH16"/>
    <mergeCell ref="AI16:AN16"/>
    <mergeCell ref="AO16:AT16"/>
    <mergeCell ref="AC17:AH17"/>
    <mergeCell ref="AI17:AN17"/>
    <mergeCell ref="BE22:BI22"/>
    <mergeCell ref="W16:AB16"/>
    <mergeCell ref="AC12:AT12"/>
    <mergeCell ref="AC13:AH13"/>
    <mergeCell ref="AC14:AH14"/>
    <mergeCell ref="AC15:AH15"/>
    <mergeCell ref="AI13:AN13"/>
    <mergeCell ref="AI14:AN14"/>
    <mergeCell ref="AI15:AN15"/>
    <mergeCell ref="W17:AB17"/>
    <mergeCell ref="AI18:AN18"/>
    <mergeCell ref="AO17:AT17"/>
    <mergeCell ref="AC18:AH18"/>
    <mergeCell ref="W18:AB18"/>
    <mergeCell ref="AO18:AT18"/>
    <mergeCell ref="AZ18:BD18"/>
    <mergeCell ref="AZ22:BD22"/>
    <mergeCell ref="AZ20:BD20"/>
    <mergeCell ref="AZ19:BD19"/>
    <mergeCell ref="AZ21:BD21"/>
    <mergeCell ref="AU19:AY19"/>
    <mergeCell ref="AU18:AY18"/>
    <mergeCell ref="AI20:AN20"/>
    <mergeCell ref="AO20:AT20"/>
    <mergeCell ref="AC20:AH20"/>
    <mergeCell ref="AC22:AH22"/>
    <mergeCell ref="AU12:BI12"/>
    <mergeCell ref="BE13:BI13"/>
    <mergeCell ref="BE14:BI14"/>
    <mergeCell ref="BE15:BI15"/>
    <mergeCell ref="AZ13:BD13"/>
    <mergeCell ref="AZ14:BD14"/>
    <mergeCell ref="AZ15:BD15"/>
    <mergeCell ref="AU13:AY13"/>
    <mergeCell ref="AU14:AY14"/>
    <mergeCell ref="AU15:AY15"/>
    <mergeCell ref="AZ16:BD16"/>
    <mergeCell ref="AZ17:BD17"/>
    <mergeCell ref="AU21:AY21"/>
    <mergeCell ref="BE21:BI21"/>
    <mergeCell ref="BE20:BI20"/>
    <mergeCell ref="AU20:AY20"/>
    <mergeCell ref="BE18:BI18"/>
    <mergeCell ref="AE33:AK33"/>
    <mergeCell ref="U31:W31"/>
    <mergeCell ref="X31:AD31"/>
    <mergeCell ref="AE31:AK31"/>
    <mergeCell ref="X32:AD32"/>
    <mergeCell ref="AE32:AK32"/>
    <mergeCell ref="U32:W32"/>
    <mergeCell ref="AI22:AN22"/>
    <mergeCell ref="BE19:BI19"/>
    <mergeCell ref="Q21:V21"/>
    <mergeCell ref="W21:AB21"/>
    <mergeCell ref="AC21:AH21"/>
    <mergeCell ref="Q19:V19"/>
    <mergeCell ref="W19:AB19"/>
    <mergeCell ref="AC19:AH19"/>
    <mergeCell ref="AI19:AN19"/>
    <mergeCell ref="W20:AB20"/>
    <mergeCell ref="AE28:AK29"/>
    <mergeCell ref="X28:AD29"/>
    <mergeCell ref="AI21:AN21"/>
    <mergeCell ref="U28:W29"/>
    <mergeCell ref="AL28:AX29"/>
    <mergeCell ref="X30:AD30"/>
    <mergeCell ref="AE30:AK30"/>
    <mergeCell ref="AU22:AY22"/>
    <mergeCell ref="AO22:AT22"/>
    <mergeCell ref="O28:Q29"/>
    <mergeCell ref="B28:C29"/>
    <mergeCell ref="D28:N29"/>
    <mergeCell ref="R28:T29"/>
    <mergeCell ref="B32:C32"/>
    <mergeCell ref="B30:C30"/>
    <mergeCell ref="D30:N30"/>
    <mergeCell ref="O30:Q30"/>
    <mergeCell ref="D32:N32"/>
    <mergeCell ref="O32:Q32"/>
    <mergeCell ref="B31:C31"/>
    <mergeCell ref="D31:N31"/>
    <mergeCell ref="O31:Q31"/>
    <mergeCell ref="R30:T30"/>
    <mergeCell ref="R32:T32"/>
    <mergeCell ref="R31:T31"/>
    <mergeCell ref="B27:R27"/>
    <mergeCell ref="B21:J21"/>
    <mergeCell ref="Q22:V22"/>
    <mergeCell ref="AO21:AT21"/>
    <mergeCell ref="B22:J22"/>
    <mergeCell ref="B20:J20"/>
    <mergeCell ref="K20:P20"/>
    <mergeCell ref="Q20:V20"/>
    <mergeCell ref="W22:AB22"/>
    <mergeCell ref="R33:T33"/>
    <mergeCell ref="X34:AD34"/>
    <mergeCell ref="B33:C33"/>
    <mergeCell ref="D33:N33"/>
    <mergeCell ref="O33:Q33"/>
    <mergeCell ref="U33:W33"/>
    <mergeCell ref="U30:W30"/>
    <mergeCell ref="X33:AD33"/>
    <mergeCell ref="AE34:AK34"/>
    <mergeCell ref="U34:W34"/>
    <mergeCell ref="B34:C34"/>
    <mergeCell ref="D34:N34"/>
    <mergeCell ref="O34:Q34"/>
    <mergeCell ref="R34:T34"/>
    <mergeCell ref="X36:AD36"/>
    <mergeCell ref="AE36:AK36"/>
    <mergeCell ref="AL36:AX36"/>
    <mergeCell ref="B36:C36"/>
    <mergeCell ref="D36:N36"/>
    <mergeCell ref="O36:Q36"/>
    <mergeCell ref="U36:W36"/>
    <mergeCell ref="U35:W35"/>
    <mergeCell ref="X35:AD35"/>
    <mergeCell ref="AE35:AK35"/>
    <mergeCell ref="B35:C35"/>
    <mergeCell ref="D35:N35"/>
    <mergeCell ref="O35:Q35"/>
    <mergeCell ref="R35:T35"/>
    <mergeCell ref="R36:T36"/>
    <mergeCell ref="BG46:BI46"/>
    <mergeCell ref="AL47:AX47"/>
    <mergeCell ref="AY36:BF36"/>
    <mergeCell ref="BG36:BI36"/>
    <mergeCell ref="BG47:BI47"/>
    <mergeCell ref="AY46:BF46"/>
    <mergeCell ref="A39:BJ39"/>
    <mergeCell ref="B46:C46"/>
    <mergeCell ref="D46:N46"/>
    <mergeCell ref="O46:Q46"/>
    <mergeCell ref="R46:T46"/>
    <mergeCell ref="U46:W46"/>
    <mergeCell ref="X46:AD46"/>
    <mergeCell ref="AE46:AK46"/>
    <mergeCell ref="B43:R43"/>
    <mergeCell ref="B44:C45"/>
    <mergeCell ref="D44:N45"/>
    <mergeCell ref="AE44:AK45"/>
    <mergeCell ref="AL44:AX45"/>
    <mergeCell ref="AY44:BF45"/>
    <mergeCell ref="BG44:BI45"/>
    <mergeCell ref="O44:Q45"/>
    <mergeCell ref="R44:T45"/>
    <mergeCell ref="U44:W45"/>
    <mergeCell ref="X44:AD45"/>
    <mergeCell ref="B47:C47"/>
    <mergeCell ref="D47:N47"/>
    <mergeCell ref="O47:Q47"/>
    <mergeCell ref="AY47:BF47"/>
    <mergeCell ref="R47:T47"/>
    <mergeCell ref="U47:W47"/>
    <mergeCell ref="X47:AD47"/>
    <mergeCell ref="AE47:AK47"/>
    <mergeCell ref="AL46:AX46"/>
    <mergeCell ref="AY48:BF48"/>
    <mergeCell ref="BG48:BI48"/>
    <mergeCell ref="B49:C49"/>
    <mergeCell ref="D49:N49"/>
    <mergeCell ref="O49:Q49"/>
    <mergeCell ref="R49:T49"/>
    <mergeCell ref="U49:W49"/>
    <mergeCell ref="X49:AD49"/>
    <mergeCell ref="AE49:AK49"/>
    <mergeCell ref="AL49:AX49"/>
    <mergeCell ref="U48:W48"/>
    <mergeCell ref="X48:AD48"/>
    <mergeCell ref="AE48:AK48"/>
    <mergeCell ref="AL48:AX48"/>
    <mergeCell ref="B48:C48"/>
    <mergeCell ref="D48:N48"/>
    <mergeCell ref="O48:Q48"/>
    <mergeCell ref="R48:T48"/>
    <mergeCell ref="AY49:BF49"/>
    <mergeCell ref="BG49:BI49"/>
    <mergeCell ref="BG50:BI50"/>
    <mergeCell ref="B51:C51"/>
    <mergeCell ref="D51:N51"/>
    <mergeCell ref="O51:Q51"/>
    <mergeCell ref="R51:T51"/>
    <mergeCell ref="U51:W51"/>
    <mergeCell ref="X51:AD51"/>
    <mergeCell ref="AE51:AK51"/>
    <mergeCell ref="AL51:AX51"/>
    <mergeCell ref="AY51:BF51"/>
    <mergeCell ref="BG51:BI51"/>
    <mergeCell ref="B50:C50"/>
    <mergeCell ref="D50:N50"/>
    <mergeCell ref="O50:Q50"/>
    <mergeCell ref="R50:T50"/>
    <mergeCell ref="U50:W50"/>
    <mergeCell ref="X50:AD50"/>
    <mergeCell ref="AE50:AK50"/>
    <mergeCell ref="AL50:AX50"/>
    <mergeCell ref="AY50:BF50"/>
    <mergeCell ref="BG52:BI52"/>
    <mergeCell ref="B53:C53"/>
    <mergeCell ref="D53:N53"/>
    <mergeCell ref="O53:Q53"/>
    <mergeCell ref="R53:T53"/>
    <mergeCell ref="U53:W53"/>
    <mergeCell ref="X53:AD53"/>
    <mergeCell ref="AE53:AK53"/>
    <mergeCell ref="AL53:AX53"/>
    <mergeCell ref="AY53:BF53"/>
    <mergeCell ref="BG53:BI53"/>
    <mergeCell ref="B52:C52"/>
    <mergeCell ref="D52:N52"/>
    <mergeCell ref="O52:Q52"/>
    <mergeCell ref="R52:T52"/>
    <mergeCell ref="U52:W52"/>
    <mergeCell ref="X52:AD52"/>
    <mergeCell ref="AE52:AK52"/>
    <mergeCell ref="AL52:AX52"/>
    <mergeCell ref="AY52:BF52"/>
    <mergeCell ref="BG54:BI54"/>
    <mergeCell ref="B55:C55"/>
    <mergeCell ref="D55:N55"/>
    <mergeCell ref="O55:Q55"/>
    <mergeCell ref="R55:T55"/>
    <mergeCell ref="U55:W55"/>
    <mergeCell ref="X55:AD55"/>
    <mergeCell ref="AE55:AK55"/>
    <mergeCell ref="AL55:AX55"/>
    <mergeCell ref="AY55:BF55"/>
    <mergeCell ref="BG55:BI55"/>
    <mergeCell ref="B54:C54"/>
    <mergeCell ref="D54:N54"/>
    <mergeCell ref="O54:Q54"/>
    <mergeCell ref="R54:T54"/>
    <mergeCell ref="U54:W54"/>
    <mergeCell ref="X54:AD54"/>
    <mergeCell ref="AE54:AK54"/>
    <mergeCell ref="AL54:AX54"/>
    <mergeCell ref="AY54:BF54"/>
    <mergeCell ref="BG56:BI56"/>
    <mergeCell ref="B57:C57"/>
    <mergeCell ref="D57:N57"/>
    <mergeCell ref="O57:Q57"/>
    <mergeCell ref="R57:T57"/>
    <mergeCell ref="U57:W57"/>
    <mergeCell ref="X57:AD57"/>
    <mergeCell ref="AE57:AK57"/>
    <mergeCell ref="AL57:AX57"/>
    <mergeCell ref="AY57:BF57"/>
    <mergeCell ref="BG57:BI57"/>
    <mergeCell ref="B56:C56"/>
    <mergeCell ref="D56:N56"/>
    <mergeCell ref="O56:Q56"/>
    <mergeCell ref="R56:T56"/>
    <mergeCell ref="U56:W56"/>
    <mergeCell ref="X56:AD56"/>
    <mergeCell ref="AE56:AK56"/>
    <mergeCell ref="AL56:AX56"/>
    <mergeCell ref="AY56:BF56"/>
    <mergeCell ref="BG58:BI58"/>
    <mergeCell ref="B59:C59"/>
    <mergeCell ref="D59:N59"/>
    <mergeCell ref="O59:Q59"/>
    <mergeCell ref="R59:T59"/>
    <mergeCell ref="U59:W59"/>
    <mergeCell ref="X59:AD59"/>
    <mergeCell ref="AE59:AK59"/>
    <mergeCell ref="AL59:AX59"/>
    <mergeCell ref="AY59:BF59"/>
    <mergeCell ref="BG59:BI59"/>
    <mergeCell ref="B58:C58"/>
    <mergeCell ref="D58:N58"/>
    <mergeCell ref="O58:Q58"/>
    <mergeCell ref="R58:T58"/>
    <mergeCell ref="U58:W58"/>
    <mergeCell ref="X58:AD58"/>
    <mergeCell ref="AE58:AK58"/>
    <mergeCell ref="AL58:AX58"/>
    <mergeCell ref="AY58:BF58"/>
    <mergeCell ref="BG60:BI60"/>
    <mergeCell ref="B61:C61"/>
    <mergeCell ref="D61:N61"/>
    <mergeCell ref="O61:Q61"/>
    <mergeCell ref="R61:T61"/>
    <mergeCell ref="U61:W61"/>
    <mergeCell ref="X61:AD61"/>
    <mergeCell ref="AE61:AK61"/>
    <mergeCell ref="AL61:AX61"/>
    <mergeCell ref="AY61:BF61"/>
    <mergeCell ref="BG61:BI61"/>
    <mergeCell ref="B60:C60"/>
    <mergeCell ref="D60:N60"/>
    <mergeCell ref="O60:Q60"/>
    <mergeCell ref="R60:T60"/>
    <mergeCell ref="U60:W60"/>
    <mergeCell ref="X60:AD60"/>
    <mergeCell ref="AE60:AK60"/>
    <mergeCell ref="AL60:AX60"/>
    <mergeCell ref="AY60:BF60"/>
    <mergeCell ref="B62:C62"/>
    <mergeCell ref="D62:N62"/>
    <mergeCell ref="O62:Q62"/>
    <mergeCell ref="R62:T62"/>
    <mergeCell ref="U62:W62"/>
    <mergeCell ref="X62:AD62"/>
    <mergeCell ref="AE62:AK62"/>
    <mergeCell ref="AL62:AX62"/>
    <mergeCell ref="AY62:BF62"/>
    <mergeCell ref="B63:C63"/>
    <mergeCell ref="D63:N63"/>
    <mergeCell ref="O63:Q63"/>
    <mergeCell ref="R63:T63"/>
    <mergeCell ref="U63:W63"/>
    <mergeCell ref="X63:AD63"/>
    <mergeCell ref="AE63:AK63"/>
    <mergeCell ref="O75:Q75"/>
    <mergeCell ref="R75:T75"/>
    <mergeCell ref="U75:W75"/>
    <mergeCell ref="X75:AD75"/>
    <mergeCell ref="AE75:AK75"/>
    <mergeCell ref="B74:C74"/>
    <mergeCell ref="D74:N74"/>
    <mergeCell ref="O74:Q74"/>
    <mergeCell ref="R74:T74"/>
    <mergeCell ref="U74:W74"/>
    <mergeCell ref="X74:AD74"/>
    <mergeCell ref="AE74:AK74"/>
    <mergeCell ref="B71:R71"/>
    <mergeCell ref="BG72:BI73"/>
    <mergeCell ref="X72:AD73"/>
    <mergeCell ref="AE72:AK73"/>
    <mergeCell ref="AL72:AX73"/>
    <mergeCell ref="AY72:BF73"/>
    <mergeCell ref="D72:N73"/>
    <mergeCell ref="O72:Q73"/>
    <mergeCell ref="R72:T73"/>
    <mergeCell ref="BG62:BI62"/>
    <mergeCell ref="AL63:AX63"/>
    <mergeCell ref="AY63:BF63"/>
    <mergeCell ref="BG63:BI63"/>
    <mergeCell ref="BG75:BI75"/>
    <mergeCell ref="B76:C76"/>
    <mergeCell ref="D76:N76"/>
    <mergeCell ref="O76:Q76"/>
    <mergeCell ref="R76:T76"/>
    <mergeCell ref="U76:W76"/>
    <mergeCell ref="X76:AD76"/>
    <mergeCell ref="AE76:AK76"/>
    <mergeCell ref="AL76:AX76"/>
    <mergeCell ref="U78:W78"/>
    <mergeCell ref="X78:AD78"/>
    <mergeCell ref="AE78:AK78"/>
    <mergeCell ref="AL78:AX78"/>
    <mergeCell ref="AY78:BF78"/>
    <mergeCell ref="B77:C77"/>
    <mergeCell ref="U72:W73"/>
    <mergeCell ref="BG77:BI77"/>
    <mergeCell ref="AL74:AX74"/>
    <mergeCell ref="AY74:BF74"/>
    <mergeCell ref="BG74:BI74"/>
    <mergeCell ref="AY76:BF76"/>
    <mergeCell ref="BG76:BI76"/>
    <mergeCell ref="D77:N77"/>
    <mergeCell ref="O77:Q77"/>
    <mergeCell ref="R77:T77"/>
    <mergeCell ref="U77:W77"/>
    <mergeCell ref="B72:C73"/>
    <mergeCell ref="X77:AD77"/>
    <mergeCell ref="AE77:AK77"/>
    <mergeCell ref="AL77:AX77"/>
    <mergeCell ref="AY75:BF75"/>
    <mergeCell ref="AY77:BF77"/>
    <mergeCell ref="AL75:AX75"/>
    <mergeCell ref="B83:C83"/>
    <mergeCell ref="D83:N83"/>
    <mergeCell ref="O83:Q83"/>
    <mergeCell ref="R83:T83"/>
    <mergeCell ref="AY84:BF84"/>
    <mergeCell ref="BG84:BI84"/>
    <mergeCell ref="BG85:BI85"/>
    <mergeCell ref="B75:C75"/>
    <mergeCell ref="D75:N75"/>
    <mergeCell ref="BG78:BI78"/>
    <mergeCell ref="B79:C79"/>
    <mergeCell ref="D79:N79"/>
    <mergeCell ref="O79:Q79"/>
    <mergeCell ref="R79:T79"/>
    <mergeCell ref="U79:W79"/>
    <mergeCell ref="X79:AD79"/>
    <mergeCell ref="AE79:AK79"/>
    <mergeCell ref="AY79:BF79"/>
    <mergeCell ref="BG79:BI79"/>
    <mergeCell ref="AL79:AX79"/>
    <mergeCell ref="B78:C78"/>
    <mergeCell ref="D78:N78"/>
    <mergeCell ref="O78:Q78"/>
    <mergeCell ref="R78:T78"/>
    <mergeCell ref="D84:N84"/>
    <mergeCell ref="O84:Q84"/>
    <mergeCell ref="R84:T84"/>
    <mergeCell ref="U84:W84"/>
    <mergeCell ref="X84:AD84"/>
    <mergeCell ref="AE84:AK84"/>
    <mergeCell ref="AL84:AX84"/>
    <mergeCell ref="U83:W83"/>
    <mergeCell ref="X83:AD83"/>
    <mergeCell ref="AE83:AK83"/>
    <mergeCell ref="AL83:AX83"/>
    <mergeCell ref="BG86:BI86"/>
    <mergeCell ref="B85:C85"/>
    <mergeCell ref="D85:N85"/>
    <mergeCell ref="O85:Q85"/>
    <mergeCell ref="R85:T85"/>
    <mergeCell ref="U85:W85"/>
    <mergeCell ref="X85:AD85"/>
    <mergeCell ref="A67:BJ67"/>
    <mergeCell ref="A98:BJ98"/>
    <mergeCell ref="B86:C86"/>
    <mergeCell ref="D86:N86"/>
    <mergeCell ref="O86:Q86"/>
    <mergeCell ref="R86:T86"/>
    <mergeCell ref="U86:W86"/>
    <mergeCell ref="X86:AD86"/>
    <mergeCell ref="AE86:AK86"/>
    <mergeCell ref="AL86:AX86"/>
    <mergeCell ref="AY86:BF86"/>
    <mergeCell ref="AE85:AK85"/>
    <mergeCell ref="AL85:AX85"/>
    <mergeCell ref="AY85:BF85"/>
    <mergeCell ref="AY83:BF83"/>
    <mergeCell ref="BG83:BI83"/>
    <mergeCell ref="B84:C84"/>
    <mergeCell ref="BG80:BI80"/>
    <mergeCell ref="B81:C81"/>
    <mergeCell ref="D81:N81"/>
    <mergeCell ref="O81:Q81"/>
    <mergeCell ref="R81:T81"/>
    <mergeCell ref="U81:W81"/>
    <mergeCell ref="X81:AD81"/>
    <mergeCell ref="AE81:AK81"/>
    <mergeCell ref="AL81:AX81"/>
    <mergeCell ref="AY81:BF81"/>
    <mergeCell ref="BG81:BI81"/>
    <mergeCell ref="B80:C80"/>
    <mergeCell ref="D80:N80"/>
    <mergeCell ref="O80:Q80"/>
    <mergeCell ref="R80:T80"/>
    <mergeCell ref="U80:W80"/>
    <mergeCell ref="X80:AD80"/>
    <mergeCell ref="AE80:AK80"/>
    <mergeCell ref="AL80:AX80"/>
    <mergeCell ref="AY80:BF80"/>
    <mergeCell ref="BG82:BI82"/>
    <mergeCell ref="B82:C82"/>
    <mergeCell ref="D82:N82"/>
    <mergeCell ref="O82:Q82"/>
    <mergeCell ref="R82:T82"/>
    <mergeCell ref="U82:W82"/>
    <mergeCell ref="X82:AD82"/>
    <mergeCell ref="AE82:AK82"/>
    <mergeCell ref="AL82:AX82"/>
    <mergeCell ref="AY82:BF82"/>
    <mergeCell ref="BG87:BI87"/>
    <mergeCell ref="B88:C88"/>
    <mergeCell ref="D88:N88"/>
    <mergeCell ref="O88:Q88"/>
    <mergeCell ref="R88:T88"/>
    <mergeCell ref="U88:W88"/>
    <mergeCell ref="X88:AD88"/>
    <mergeCell ref="AE88:AK88"/>
    <mergeCell ref="AL88:AX88"/>
    <mergeCell ref="AY88:BF88"/>
    <mergeCell ref="BG88:BI88"/>
    <mergeCell ref="B87:C87"/>
    <mergeCell ref="D87:N87"/>
    <mergeCell ref="O87:Q87"/>
    <mergeCell ref="R87:T87"/>
    <mergeCell ref="U87:W87"/>
    <mergeCell ref="X87:AD87"/>
    <mergeCell ref="AE87:AK87"/>
    <mergeCell ref="AL87:AX87"/>
    <mergeCell ref="AY87:BF87"/>
    <mergeCell ref="BG89:BI89"/>
    <mergeCell ref="B89:C89"/>
    <mergeCell ref="D89:N89"/>
    <mergeCell ref="O89:Q89"/>
    <mergeCell ref="R89:T89"/>
    <mergeCell ref="U89:W89"/>
    <mergeCell ref="X89:AD89"/>
    <mergeCell ref="AE89:AK89"/>
    <mergeCell ref="AL89:AX89"/>
    <mergeCell ref="AY89:BF89"/>
  </mergeCells>
  <phoneticPr fontId="2" type="Hiragana" alignment="distributed"/>
  <pageMargins left="0.2" right="0.19" top="0.31" bottom="0.2" header="0.2" footer="0.2"/>
  <pageSetup paperSize="9" scale="97" orientation="portrait" r:id="rId1"/>
  <headerFooter alignWithMargins="0"/>
  <rowBreaks count="2" manualBreakCount="2">
    <brk id="39" max="61" man="1"/>
    <brk id="67" max="6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18"/>
  <sheetViews>
    <sheetView zoomScaleNormal="100" workbookViewId="0">
      <selection activeCell="BW10" sqref="BW10"/>
    </sheetView>
  </sheetViews>
  <sheetFormatPr defaultColWidth="1.6328125" defaultRowHeight="13" x14ac:dyDescent="0.2"/>
  <cols>
    <col min="1" max="29" width="1.6328125" style="2"/>
    <col min="30" max="30" width="1.6328125" style="2" customWidth="1"/>
    <col min="31" max="16384" width="1.6328125" style="2"/>
  </cols>
  <sheetData>
    <row r="1" spans="2:71" ht="10" customHeight="1" x14ac:dyDescent="0.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5"/>
      <c r="AP1" s="5"/>
      <c r="AQ1" s="5"/>
      <c r="AR1" s="5"/>
      <c r="AS1" s="5"/>
      <c r="AT1" s="5"/>
      <c r="AU1" s="5"/>
      <c r="AV1" s="5"/>
      <c r="AW1" s="5"/>
      <c r="AX1" s="5"/>
      <c r="AY1" s="5"/>
      <c r="AZ1" s="5"/>
      <c r="BA1" s="5"/>
      <c r="BB1" s="5"/>
      <c r="BC1" s="5"/>
      <c r="BD1" s="5"/>
      <c r="BE1" s="5"/>
      <c r="BF1" s="5"/>
      <c r="BG1" s="5"/>
      <c r="BH1" s="5"/>
      <c r="BI1" s="5"/>
      <c r="BJ1" s="3"/>
      <c r="BK1" s="3"/>
      <c r="BL1" s="3"/>
      <c r="BM1" s="3"/>
      <c r="BN1" s="3"/>
      <c r="BO1" s="3"/>
      <c r="BP1" s="3"/>
      <c r="BQ1" s="3"/>
      <c r="BR1" s="3"/>
      <c r="BS1" s="3"/>
    </row>
    <row r="2" spans="2:71" ht="20.149999999999999" customHeight="1" x14ac:dyDescent="0.2">
      <c r="B2" s="6"/>
      <c r="C2" s="6"/>
      <c r="D2" s="6"/>
      <c r="E2" s="6"/>
      <c r="F2" s="6"/>
      <c r="G2" s="6"/>
      <c r="H2" s="6"/>
      <c r="I2" s="6"/>
      <c r="J2" s="6"/>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9"/>
      <c r="AV2" s="9"/>
      <c r="AW2" s="9"/>
      <c r="AX2" s="9"/>
      <c r="AY2" s="9"/>
      <c r="AZ2" s="9"/>
      <c r="BA2" s="9"/>
      <c r="BB2" s="9"/>
      <c r="BC2" s="9"/>
      <c r="BD2" s="9"/>
      <c r="BE2" s="9"/>
      <c r="BF2" s="9"/>
      <c r="BG2" s="9"/>
      <c r="BH2" s="9"/>
      <c r="BI2" s="9"/>
    </row>
    <row r="3" spans="2:71" ht="10" customHeight="1" x14ac:dyDescent="0.2">
      <c r="B3" s="4"/>
      <c r="C3" s="304" t="s">
        <v>148</v>
      </c>
      <c r="D3" s="304"/>
      <c r="E3" s="304"/>
      <c r="F3" s="304"/>
      <c r="G3" s="304"/>
      <c r="H3" s="304"/>
      <c r="I3" s="304"/>
      <c r="J3" s="304"/>
      <c r="K3" s="304"/>
      <c r="L3" s="304"/>
      <c r="M3" s="304"/>
      <c r="N3" s="304"/>
      <c r="O3" s="304"/>
      <c r="P3" s="304"/>
      <c r="Q3" s="304"/>
      <c r="R3" s="304"/>
      <c r="S3" s="304"/>
      <c r="T3" s="304"/>
      <c r="U3" s="304"/>
      <c r="V3" s="304"/>
      <c r="W3" s="304"/>
      <c r="X3" s="304"/>
      <c r="Y3" s="304"/>
      <c r="Z3" s="4"/>
      <c r="AA3" s="4"/>
      <c r="AB3" s="4"/>
      <c r="AC3" s="4"/>
      <c r="AD3" s="4"/>
      <c r="AE3" s="4"/>
      <c r="AF3" s="4"/>
      <c r="AG3" s="4"/>
      <c r="AH3" s="4"/>
      <c r="AI3" s="4"/>
      <c r="AJ3" s="4"/>
      <c r="AK3" s="4"/>
      <c r="AL3" s="5"/>
      <c r="AM3" s="5"/>
      <c r="AN3" s="5"/>
      <c r="AO3" s="5"/>
      <c r="AP3" s="5"/>
      <c r="AQ3" s="5"/>
      <c r="AR3" s="5"/>
      <c r="AS3" s="5"/>
      <c r="AT3" s="5"/>
      <c r="AU3" s="5"/>
      <c r="AV3" s="5"/>
      <c r="AW3" s="5"/>
      <c r="AX3" s="5"/>
      <c r="AY3" s="5"/>
      <c r="AZ3" s="5"/>
      <c r="BA3" s="5"/>
      <c r="BB3" s="5"/>
      <c r="BC3" s="5"/>
      <c r="BD3" s="5"/>
      <c r="BE3" s="5"/>
      <c r="BF3" s="5"/>
      <c r="BG3" s="5"/>
      <c r="BH3" s="5"/>
      <c r="BI3" s="5"/>
      <c r="BJ3" s="3"/>
      <c r="BK3" s="3"/>
      <c r="BL3" s="3"/>
      <c r="BM3" s="3"/>
      <c r="BN3" s="3"/>
      <c r="BO3" s="3"/>
      <c r="BP3" s="3"/>
      <c r="BQ3" s="3"/>
      <c r="BR3" s="3"/>
      <c r="BS3" s="3"/>
    </row>
    <row r="4" spans="2:71" ht="10" customHeight="1" x14ac:dyDescent="0.2">
      <c r="B4" s="4"/>
      <c r="C4" s="304"/>
      <c r="D4" s="304"/>
      <c r="E4" s="304"/>
      <c r="F4" s="304"/>
      <c r="G4" s="304"/>
      <c r="H4" s="304"/>
      <c r="I4" s="304"/>
      <c r="J4" s="304"/>
      <c r="K4" s="304"/>
      <c r="L4" s="304"/>
      <c r="M4" s="304"/>
      <c r="N4" s="304"/>
      <c r="O4" s="304"/>
      <c r="P4" s="304"/>
      <c r="Q4" s="304"/>
      <c r="R4" s="304"/>
      <c r="S4" s="304"/>
      <c r="T4" s="304"/>
      <c r="U4" s="304"/>
      <c r="V4" s="304"/>
      <c r="W4" s="304"/>
      <c r="X4" s="304"/>
      <c r="Y4" s="304"/>
      <c r="Z4" s="4"/>
      <c r="AA4" s="4"/>
      <c r="AB4" s="4"/>
      <c r="AC4" s="4"/>
      <c r="AD4" s="4"/>
      <c r="AE4" s="4"/>
      <c r="AF4" s="4"/>
      <c r="AG4" s="4"/>
      <c r="AH4" s="4"/>
      <c r="AI4" s="4"/>
      <c r="AJ4" s="4"/>
      <c r="AK4" s="4"/>
      <c r="AL4" s="5"/>
      <c r="AM4" s="5"/>
      <c r="AN4" s="5"/>
      <c r="AO4" s="5"/>
      <c r="AP4" s="5"/>
      <c r="AQ4" s="5"/>
      <c r="AR4" s="5"/>
      <c r="AS4" s="5"/>
      <c r="AT4" s="5"/>
      <c r="AU4" s="5"/>
      <c r="AV4" s="5"/>
      <c r="AW4" s="5"/>
      <c r="AX4" s="5"/>
      <c r="AY4" s="5"/>
      <c r="AZ4" s="5"/>
      <c r="BA4" s="5"/>
      <c r="BB4" s="5"/>
      <c r="BC4" s="5"/>
      <c r="BD4" s="5"/>
      <c r="BE4" s="5"/>
      <c r="BF4" s="5"/>
      <c r="BG4" s="5"/>
      <c r="BH4" s="5"/>
      <c r="BI4" s="5"/>
      <c r="BJ4" s="3"/>
      <c r="BK4" s="3"/>
      <c r="BL4" s="3"/>
      <c r="BM4" s="3"/>
      <c r="BN4" s="3"/>
      <c r="BO4" s="3"/>
      <c r="BP4" s="3"/>
      <c r="BQ4" s="3"/>
      <c r="BR4" s="3"/>
      <c r="BS4" s="3"/>
    </row>
    <row r="5" spans="2:71" ht="10" customHeight="1" x14ac:dyDescent="0.2">
      <c r="B5" s="3"/>
      <c r="C5" s="304"/>
      <c r="D5" s="304"/>
      <c r="E5" s="304"/>
      <c r="F5" s="304"/>
      <c r="G5" s="304"/>
      <c r="H5" s="304"/>
      <c r="I5" s="304"/>
      <c r="J5" s="304"/>
      <c r="K5" s="304"/>
      <c r="L5" s="304"/>
      <c r="M5" s="304"/>
      <c r="N5" s="304"/>
      <c r="O5" s="304"/>
      <c r="P5" s="304"/>
      <c r="Q5" s="304"/>
      <c r="R5" s="304"/>
      <c r="S5" s="304"/>
      <c r="T5" s="304"/>
      <c r="U5" s="304"/>
      <c r="V5" s="304"/>
      <c r="W5" s="304"/>
      <c r="X5" s="304"/>
      <c r="Y5" s="304"/>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2:71" ht="22.5" customHeight="1" thickBot="1" x14ac:dyDescent="0.25">
      <c r="B6" s="214" t="s">
        <v>149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3"/>
      <c r="BK6" s="3"/>
      <c r="BL6" s="3"/>
      <c r="BM6" s="3"/>
      <c r="BN6" s="3"/>
      <c r="BO6" s="3"/>
      <c r="BP6" s="3"/>
      <c r="BQ6" s="3"/>
      <c r="BR6" s="3"/>
      <c r="BS6" s="3"/>
    </row>
    <row r="7" spans="2:71" ht="20.149999999999999" customHeight="1" x14ac:dyDescent="0.2">
      <c r="B7" s="275" t="s">
        <v>26</v>
      </c>
      <c r="C7" s="276"/>
      <c r="D7" s="276"/>
      <c r="E7" s="276"/>
      <c r="F7" s="276"/>
      <c r="G7" s="276"/>
      <c r="H7" s="276"/>
      <c r="I7" s="276"/>
      <c r="J7" s="276"/>
      <c r="K7" s="282" t="s">
        <v>18</v>
      </c>
      <c r="L7" s="283"/>
      <c r="M7" s="283"/>
      <c r="N7" s="283"/>
      <c r="O7" s="283"/>
      <c r="P7" s="283"/>
      <c r="Q7" s="283"/>
      <c r="R7" s="283"/>
      <c r="S7" s="283"/>
      <c r="T7" s="283"/>
      <c r="U7" s="283"/>
      <c r="V7" s="283"/>
      <c r="W7" s="283"/>
      <c r="X7" s="283"/>
      <c r="Y7" s="283"/>
      <c r="Z7" s="283"/>
      <c r="AA7" s="283"/>
      <c r="AB7" s="284"/>
      <c r="AC7" s="256" t="s">
        <v>19</v>
      </c>
      <c r="AD7" s="257"/>
      <c r="AE7" s="257"/>
      <c r="AF7" s="257"/>
      <c r="AG7" s="257"/>
      <c r="AH7" s="257"/>
      <c r="AI7" s="257"/>
      <c r="AJ7" s="257"/>
      <c r="AK7" s="257"/>
      <c r="AL7" s="257"/>
      <c r="AM7" s="257"/>
      <c r="AN7" s="257"/>
      <c r="AO7" s="257"/>
      <c r="AP7" s="257"/>
      <c r="AQ7" s="257"/>
      <c r="AR7" s="257"/>
      <c r="AS7" s="257"/>
      <c r="AT7" s="266"/>
      <c r="AU7" s="256" t="s">
        <v>20</v>
      </c>
      <c r="AV7" s="257"/>
      <c r="AW7" s="257"/>
      <c r="AX7" s="257"/>
      <c r="AY7" s="257"/>
      <c r="AZ7" s="257"/>
      <c r="BA7" s="257"/>
      <c r="BB7" s="257"/>
      <c r="BC7" s="257"/>
      <c r="BD7" s="257"/>
      <c r="BE7" s="257"/>
      <c r="BF7" s="257"/>
      <c r="BG7" s="257"/>
      <c r="BH7" s="257"/>
      <c r="BI7" s="258"/>
    </row>
    <row r="8" spans="2:71" ht="20.149999999999999" customHeight="1" x14ac:dyDescent="0.2">
      <c r="B8" s="277"/>
      <c r="C8" s="278"/>
      <c r="D8" s="278"/>
      <c r="E8" s="278"/>
      <c r="F8" s="278"/>
      <c r="G8" s="278"/>
      <c r="H8" s="278"/>
      <c r="I8" s="278"/>
      <c r="J8" s="278"/>
      <c r="K8" s="147" t="s">
        <v>9</v>
      </c>
      <c r="L8" s="148"/>
      <c r="M8" s="148"/>
      <c r="N8" s="148"/>
      <c r="O8" s="148"/>
      <c r="P8" s="149"/>
      <c r="Q8" s="261" t="s">
        <v>10</v>
      </c>
      <c r="R8" s="261"/>
      <c r="S8" s="261"/>
      <c r="T8" s="261"/>
      <c r="U8" s="261"/>
      <c r="V8" s="261"/>
      <c r="W8" s="261" t="s">
        <v>11</v>
      </c>
      <c r="X8" s="261"/>
      <c r="Y8" s="261"/>
      <c r="Z8" s="261"/>
      <c r="AA8" s="261"/>
      <c r="AB8" s="261"/>
      <c r="AC8" s="261" t="s">
        <v>9</v>
      </c>
      <c r="AD8" s="261"/>
      <c r="AE8" s="261"/>
      <c r="AF8" s="261"/>
      <c r="AG8" s="261"/>
      <c r="AH8" s="261"/>
      <c r="AI8" s="261" t="s">
        <v>10</v>
      </c>
      <c r="AJ8" s="261"/>
      <c r="AK8" s="261"/>
      <c r="AL8" s="261"/>
      <c r="AM8" s="261"/>
      <c r="AN8" s="261"/>
      <c r="AO8" s="261" t="s">
        <v>11</v>
      </c>
      <c r="AP8" s="261"/>
      <c r="AQ8" s="261"/>
      <c r="AR8" s="261"/>
      <c r="AS8" s="261"/>
      <c r="AT8" s="261"/>
      <c r="AU8" s="261" t="s">
        <v>9</v>
      </c>
      <c r="AV8" s="261"/>
      <c r="AW8" s="261"/>
      <c r="AX8" s="261"/>
      <c r="AY8" s="261"/>
      <c r="AZ8" s="261" t="s">
        <v>10</v>
      </c>
      <c r="BA8" s="261"/>
      <c r="BB8" s="261"/>
      <c r="BC8" s="261"/>
      <c r="BD8" s="261"/>
      <c r="BE8" s="259" t="s">
        <v>11</v>
      </c>
      <c r="BF8" s="231"/>
      <c r="BG8" s="231"/>
      <c r="BH8" s="231"/>
      <c r="BI8" s="260"/>
    </row>
    <row r="9" spans="2:71" ht="20.149999999999999" customHeight="1" x14ac:dyDescent="0.2">
      <c r="B9" s="279" t="s">
        <v>12</v>
      </c>
      <c r="C9" s="261"/>
      <c r="D9" s="261"/>
      <c r="E9" s="261"/>
      <c r="F9" s="261"/>
      <c r="G9" s="261"/>
      <c r="H9" s="261"/>
      <c r="I9" s="261"/>
      <c r="J9" s="261"/>
      <c r="K9" s="240">
        <v>7461</v>
      </c>
      <c r="L9" s="241"/>
      <c r="M9" s="241"/>
      <c r="N9" s="241"/>
      <c r="O9" s="241"/>
      <c r="P9" s="242"/>
      <c r="Q9" s="255">
        <v>7682</v>
      </c>
      <c r="R9" s="255"/>
      <c r="S9" s="255"/>
      <c r="T9" s="255"/>
      <c r="U9" s="255"/>
      <c r="V9" s="255"/>
      <c r="W9" s="240">
        <f t="shared" ref="W9:W14" si="0">SUM(K9:V9)</f>
        <v>15143</v>
      </c>
      <c r="X9" s="241"/>
      <c r="Y9" s="241"/>
      <c r="Z9" s="241"/>
      <c r="AA9" s="241"/>
      <c r="AB9" s="242"/>
      <c r="AC9" s="255">
        <v>4634</v>
      </c>
      <c r="AD9" s="255"/>
      <c r="AE9" s="255"/>
      <c r="AF9" s="255"/>
      <c r="AG9" s="255"/>
      <c r="AH9" s="255"/>
      <c r="AI9" s="255">
        <v>4803</v>
      </c>
      <c r="AJ9" s="255"/>
      <c r="AK9" s="255"/>
      <c r="AL9" s="255"/>
      <c r="AM9" s="255"/>
      <c r="AN9" s="255"/>
      <c r="AO9" s="255">
        <f t="shared" ref="AO9:AO15" si="1">SUM(AC9:AN9)</f>
        <v>9437</v>
      </c>
      <c r="AP9" s="255"/>
      <c r="AQ9" s="255"/>
      <c r="AR9" s="255"/>
      <c r="AS9" s="255"/>
      <c r="AT9" s="255"/>
      <c r="AU9" s="262">
        <f t="shared" ref="AU9:AU14" si="2">AC9/K9*1</f>
        <v>0.62109636777911803</v>
      </c>
      <c r="AV9" s="262"/>
      <c r="AW9" s="262"/>
      <c r="AX9" s="262"/>
      <c r="AY9" s="262"/>
      <c r="AZ9" s="247">
        <f t="shared" ref="AZ9:AZ14" si="3">AI9/Q9</f>
        <v>0.62522780525904709</v>
      </c>
      <c r="BA9" s="248"/>
      <c r="BB9" s="248"/>
      <c r="BC9" s="248"/>
      <c r="BD9" s="249"/>
      <c r="BE9" s="247">
        <f t="shared" ref="BE9:BE14" si="4">AO9/W9</f>
        <v>0.62319223403552793</v>
      </c>
      <c r="BF9" s="248"/>
      <c r="BG9" s="248"/>
      <c r="BH9" s="248"/>
      <c r="BI9" s="254"/>
    </row>
    <row r="10" spans="2:71" ht="20.149999999999999" customHeight="1" x14ac:dyDescent="0.2">
      <c r="B10" s="279" t="s">
        <v>13</v>
      </c>
      <c r="C10" s="261"/>
      <c r="D10" s="261"/>
      <c r="E10" s="261"/>
      <c r="F10" s="261"/>
      <c r="G10" s="261"/>
      <c r="H10" s="261"/>
      <c r="I10" s="261"/>
      <c r="J10" s="261"/>
      <c r="K10" s="240">
        <v>7936</v>
      </c>
      <c r="L10" s="241"/>
      <c r="M10" s="241"/>
      <c r="N10" s="241"/>
      <c r="O10" s="241"/>
      <c r="P10" s="242"/>
      <c r="Q10" s="255">
        <v>7933</v>
      </c>
      <c r="R10" s="255"/>
      <c r="S10" s="255"/>
      <c r="T10" s="255"/>
      <c r="U10" s="255"/>
      <c r="V10" s="255"/>
      <c r="W10" s="240">
        <f t="shared" si="0"/>
        <v>15869</v>
      </c>
      <c r="X10" s="241"/>
      <c r="Y10" s="241"/>
      <c r="Z10" s="241"/>
      <c r="AA10" s="241"/>
      <c r="AB10" s="242"/>
      <c r="AC10" s="255">
        <v>4221</v>
      </c>
      <c r="AD10" s="255"/>
      <c r="AE10" s="255"/>
      <c r="AF10" s="255"/>
      <c r="AG10" s="255"/>
      <c r="AH10" s="255"/>
      <c r="AI10" s="255">
        <v>4359</v>
      </c>
      <c r="AJ10" s="255"/>
      <c r="AK10" s="255"/>
      <c r="AL10" s="255"/>
      <c r="AM10" s="255"/>
      <c r="AN10" s="255"/>
      <c r="AO10" s="255">
        <f t="shared" si="1"/>
        <v>8580</v>
      </c>
      <c r="AP10" s="255"/>
      <c r="AQ10" s="255"/>
      <c r="AR10" s="255"/>
      <c r="AS10" s="255"/>
      <c r="AT10" s="255"/>
      <c r="AU10" s="262">
        <f t="shared" si="2"/>
        <v>0.53188004032258063</v>
      </c>
      <c r="AV10" s="262"/>
      <c r="AW10" s="262"/>
      <c r="AX10" s="262"/>
      <c r="AY10" s="262"/>
      <c r="AZ10" s="247">
        <f t="shared" si="3"/>
        <v>0.54947686877599899</v>
      </c>
      <c r="BA10" s="248"/>
      <c r="BB10" s="248"/>
      <c r="BC10" s="248"/>
      <c r="BD10" s="249"/>
      <c r="BE10" s="247">
        <f t="shared" si="4"/>
        <v>0.54067679122818069</v>
      </c>
      <c r="BF10" s="248"/>
      <c r="BG10" s="248"/>
      <c r="BH10" s="248"/>
      <c r="BI10" s="254"/>
    </row>
    <row r="11" spans="2:71" ht="20.149999999999999" customHeight="1" x14ac:dyDescent="0.2">
      <c r="B11" s="279" t="s">
        <v>14</v>
      </c>
      <c r="C11" s="261"/>
      <c r="D11" s="261"/>
      <c r="E11" s="261"/>
      <c r="F11" s="261"/>
      <c r="G11" s="261"/>
      <c r="H11" s="261"/>
      <c r="I11" s="261"/>
      <c r="J11" s="261"/>
      <c r="K11" s="240">
        <v>7824</v>
      </c>
      <c r="L11" s="241"/>
      <c r="M11" s="241"/>
      <c r="N11" s="241"/>
      <c r="O11" s="241"/>
      <c r="P11" s="242"/>
      <c r="Q11" s="255">
        <v>7852</v>
      </c>
      <c r="R11" s="255"/>
      <c r="S11" s="255"/>
      <c r="T11" s="255"/>
      <c r="U11" s="255"/>
      <c r="V11" s="255"/>
      <c r="W11" s="240">
        <f t="shared" si="0"/>
        <v>15676</v>
      </c>
      <c r="X11" s="241"/>
      <c r="Y11" s="241"/>
      <c r="Z11" s="241"/>
      <c r="AA11" s="241"/>
      <c r="AB11" s="242"/>
      <c r="AC11" s="255">
        <v>3849</v>
      </c>
      <c r="AD11" s="255"/>
      <c r="AE11" s="255"/>
      <c r="AF11" s="255"/>
      <c r="AG11" s="255"/>
      <c r="AH11" s="255"/>
      <c r="AI11" s="255">
        <v>3997</v>
      </c>
      <c r="AJ11" s="255"/>
      <c r="AK11" s="255"/>
      <c r="AL11" s="255"/>
      <c r="AM11" s="255"/>
      <c r="AN11" s="255"/>
      <c r="AO11" s="255">
        <f t="shared" si="1"/>
        <v>7846</v>
      </c>
      <c r="AP11" s="255"/>
      <c r="AQ11" s="255"/>
      <c r="AR11" s="255"/>
      <c r="AS11" s="255"/>
      <c r="AT11" s="255"/>
      <c r="AU11" s="262">
        <f t="shared" si="2"/>
        <v>0.49194785276073622</v>
      </c>
      <c r="AV11" s="262"/>
      <c r="AW11" s="262"/>
      <c r="AX11" s="262"/>
      <c r="AY11" s="262"/>
      <c r="AZ11" s="247">
        <f t="shared" si="3"/>
        <v>0.50904228222109016</v>
      </c>
      <c r="BA11" s="248"/>
      <c r="BB11" s="248"/>
      <c r="BC11" s="248"/>
      <c r="BD11" s="249"/>
      <c r="BE11" s="247">
        <f t="shared" si="4"/>
        <v>0.5005103342689462</v>
      </c>
      <c r="BF11" s="248"/>
      <c r="BG11" s="248"/>
      <c r="BH11" s="248"/>
      <c r="BI11" s="254"/>
    </row>
    <row r="12" spans="2:71" ht="20.149999999999999" customHeight="1" x14ac:dyDescent="0.2">
      <c r="B12" s="279" t="s">
        <v>15</v>
      </c>
      <c r="C12" s="261"/>
      <c r="D12" s="261"/>
      <c r="E12" s="261"/>
      <c r="F12" s="261"/>
      <c r="G12" s="261"/>
      <c r="H12" s="261"/>
      <c r="I12" s="261"/>
      <c r="J12" s="261"/>
      <c r="K12" s="240">
        <v>39774</v>
      </c>
      <c r="L12" s="241"/>
      <c r="M12" s="241"/>
      <c r="N12" s="241"/>
      <c r="O12" s="241"/>
      <c r="P12" s="242"/>
      <c r="Q12" s="255">
        <v>38321</v>
      </c>
      <c r="R12" s="255"/>
      <c r="S12" s="255"/>
      <c r="T12" s="255"/>
      <c r="U12" s="255"/>
      <c r="V12" s="255"/>
      <c r="W12" s="240">
        <f t="shared" si="0"/>
        <v>78095</v>
      </c>
      <c r="X12" s="241"/>
      <c r="Y12" s="241"/>
      <c r="Z12" s="241"/>
      <c r="AA12" s="241"/>
      <c r="AB12" s="242"/>
      <c r="AC12" s="255">
        <v>18728</v>
      </c>
      <c r="AD12" s="255"/>
      <c r="AE12" s="255"/>
      <c r="AF12" s="255"/>
      <c r="AG12" s="255"/>
      <c r="AH12" s="255"/>
      <c r="AI12" s="255">
        <v>19486</v>
      </c>
      <c r="AJ12" s="255"/>
      <c r="AK12" s="255"/>
      <c r="AL12" s="255"/>
      <c r="AM12" s="255"/>
      <c r="AN12" s="255"/>
      <c r="AO12" s="255">
        <f t="shared" ref="AO12" si="5">SUM(AC12:AN12)</f>
        <v>38214</v>
      </c>
      <c r="AP12" s="255"/>
      <c r="AQ12" s="255"/>
      <c r="AR12" s="255"/>
      <c r="AS12" s="255"/>
      <c r="AT12" s="255"/>
      <c r="AU12" s="262">
        <f t="shared" si="2"/>
        <v>0.47086036103987527</v>
      </c>
      <c r="AV12" s="262"/>
      <c r="AW12" s="262"/>
      <c r="AX12" s="262"/>
      <c r="AY12" s="262"/>
      <c r="AZ12" s="247">
        <f t="shared" si="3"/>
        <v>0.5084940372119725</v>
      </c>
      <c r="BA12" s="248"/>
      <c r="BB12" s="248"/>
      <c r="BC12" s="248"/>
      <c r="BD12" s="249"/>
      <c r="BE12" s="247">
        <f t="shared" si="4"/>
        <v>0.48932710160701709</v>
      </c>
      <c r="BF12" s="248"/>
      <c r="BG12" s="248"/>
      <c r="BH12" s="248"/>
      <c r="BI12" s="254"/>
    </row>
    <row r="13" spans="2:71" ht="20.149999999999999" customHeight="1" x14ac:dyDescent="0.2">
      <c r="B13" s="279" t="s">
        <v>16</v>
      </c>
      <c r="C13" s="261"/>
      <c r="D13" s="261"/>
      <c r="E13" s="261"/>
      <c r="F13" s="261"/>
      <c r="G13" s="261"/>
      <c r="H13" s="261"/>
      <c r="I13" s="261"/>
      <c r="J13" s="261"/>
      <c r="K13" s="240">
        <v>20600</v>
      </c>
      <c r="L13" s="241"/>
      <c r="M13" s="241"/>
      <c r="N13" s="241"/>
      <c r="O13" s="241"/>
      <c r="P13" s="242"/>
      <c r="Q13" s="255">
        <v>19848</v>
      </c>
      <c r="R13" s="255"/>
      <c r="S13" s="255"/>
      <c r="T13" s="255"/>
      <c r="U13" s="255"/>
      <c r="V13" s="255"/>
      <c r="W13" s="240">
        <f t="shared" si="0"/>
        <v>40448</v>
      </c>
      <c r="X13" s="241"/>
      <c r="Y13" s="241"/>
      <c r="Z13" s="241"/>
      <c r="AA13" s="241"/>
      <c r="AB13" s="242"/>
      <c r="AC13" s="255">
        <v>10562</v>
      </c>
      <c r="AD13" s="255"/>
      <c r="AE13" s="255"/>
      <c r="AF13" s="255"/>
      <c r="AG13" s="255"/>
      <c r="AH13" s="255"/>
      <c r="AI13" s="255">
        <v>11033</v>
      </c>
      <c r="AJ13" s="255"/>
      <c r="AK13" s="255"/>
      <c r="AL13" s="255"/>
      <c r="AM13" s="255"/>
      <c r="AN13" s="255"/>
      <c r="AO13" s="255">
        <f t="shared" si="1"/>
        <v>21595</v>
      </c>
      <c r="AP13" s="255"/>
      <c r="AQ13" s="255"/>
      <c r="AR13" s="255"/>
      <c r="AS13" s="255"/>
      <c r="AT13" s="255"/>
      <c r="AU13" s="262">
        <f t="shared" si="2"/>
        <v>0.51271844660194177</v>
      </c>
      <c r="AV13" s="262"/>
      <c r="AW13" s="262"/>
      <c r="AX13" s="262"/>
      <c r="AY13" s="262"/>
      <c r="AZ13" s="247">
        <f t="shared" si="3"/>
        <v>0.55587464731962921</v>
      </c>
      <c r="BA13" s="248"/>
      <c r="BB13" s="248"/>
      <c r="BC13" s="248"/>
      <c r="BD13" s="249"/>
      <c r="BE13" s="247">
        <f t="shared" si="4"/>
        <v>0.533895371835443</v>
      </c>
      <c r="BF13" s="248"/>
      <c r="BG13" s="248"/>
      <c r="BH13" s="248"/>
      <c r="BI13" s="254"/>
    </row>
    <row r="14" spans="2:71" ht="20.149999999999999" customHeight="1" thickBot="1" x14ac:dyDescent="0.25">
      <c r="B14" s="239" t="s">
        <v>98</v>
      </c>
      <c r="C14" s="148"/>
      <c r="D14" s="148"/>
      <c r="E14" s="148"/>
      <c r="F14" s="148"/>
      <c r="G14" s="148"/>
      <c r="H14" s="148"/>
      <c r="I14" s="148"/>
      <c r="J14" s="149"/>
      <c r="K14" s="240">
        <v>9855</v>
      </c>
      <c r="L14" s="241"/>
      <c r="M14" s="241"/>
      <c r="N14" s="241"/>
      <c r="O14" s="241"/>
      <c r="P14" s="242"/>
      <c r="Q14" s="240">
        <v>10118</v>
      </c>
      <c r="R14" s="241"/>
      <c r="S14" s="241"/>
      <c r="T14" s="241"/>
      <c r="U14" s="241"/>
      <c r="V14" s="242"/>
      <c r="W14" s="240">
        <f t="shared" si="0"/>
        <v>19973</v>
      </c>
      <c r="X14" s="241"/>
      <c r="Y14" s="241"/>
      <c r="Z14" s="241"/>
      <c r="AA14" s="241"/>
      <c r="AB14" s="242"/>
      <c r="AC14" s="255">
        <v>4800</v>
      </c>
      <c r="AD14" s="255"/>
      <c r="AE14" s="255"/>
      <c r="AF14" s="255"/>
      <c r="AG14" s="255"/>
      <c r="AH14" s="255"/>
      <c r="AI14" s="255">
        <v>5097</v>
      </c>
      <c r="AJ14" s="255"/>
      <c r="AK14" s="255"/>
      <c r="AL14" s="255"/>
      <c r="AM14" s="255"/>
      <c r="AN14" s="255"/>
      <c r="AO14" s="255">
        <f t="shared" si="1"/>
        <v>9897</v>
      </c>
      <c r="AP14" s="255"/>
      <c r="AQ14" s="255"/>
      <c r="AR14" s="255"/>
      <c r="AS14" s="255"/>
      <c r="AT14" s="255"/>
      <c r="AU14" s="262">
        <f t="shared" si="2"/>
        <v>0.48706240487062402</v>
      </c>
      <c r="AV14" s="262"/>
      <c r="AW14" s="262"/>
      <c r="AX14" s="262"/>
      <c r="AY14" s="262"/>
      <c r="AZ14" s="247">
        <f t="shared" si="3"/>
        <v>0.50375568294129269</v>
      </c>
      <c r="BA14" s="248"/>
      <c r="BB14" s="248"/>
      <c r="BC14" s="248"/>
      <c r="BD14" s="249"/>
      <c r="BE14" s="247">
        <f t="shared" si="4"/>
        <v>0.49551895058328743</v>
      </c>
      <c r="BF14" s="248"/>
      <c r="BG14" s="248"/>
      <c r="BH14" s="248"/>
      <c r="BI14" s="254"/>
    </row>
    <row r="15" spans="2:71" ht="20.149999999999999" customHeight="1" thickTop="1" thickBot="1" x14ac:dyDescent="0.25">
      <c r="B15" s="237" t="s">
        <v>17</v>
      </c>
      <c r="C15" s="238"/>
      <c r="D15" s="238"/>
      <c r="E15" s="238"/>
      <c r="F15" s="238"/>
      <c r="G15" s="238"/>
      <c r="H15" s="238"/>
      <c r="I15" s="238"/>
      <c r="J15" s="238"/>
      <c r="K15" s="243">
        <f>SUM(K9:P14)</f>
        <v>93450</v>
      </c>
      <c r="L15" s="244"/>
      <c r="M15" s="244"/>
      <c r="N15" s="244"/>
      <c r="O15" s="244"/>
      <c r="P15" s="245"/>
      <c r="Q15" s="233">
        <f>SUM(Q9:V14)</f>
        <v>91754</v>
      </c>
      <c r="R15" s="233"/>
      <c r="S15" s="233"/>
      <c r="T15" s="233"/>
      <c r="U15" s="233"/>
      <c r="V15" s="233"/>
      <c r="W15" s="243">
        <f>SUM(K15:V15)</f>
        <v>185204</v>
      </c>
      <c r="X15" s="244"/>
      <c r="Y15" s="244"/>
      <c r="Z15" s="244"/>
      <c r="AA15" s="244"/>
      <c r="AB15" s="245"/>
      <c r="AC15" s="233">
        <f>SUM(AC9:AH14)</f>
        <v>46794</v>
      </c>
      <c r="AD15" s="233"/>
      <c r="AE15" s="233"/>
      <c r="AF15" s="233"/>
      <c r="AG15" s="233"/>
      <c r="AH15" s="233"/>
      <c r="AI15" s="233">
        <f>SUM(AI9:AN14)</f>
        <v>48775</v>
      </c>
      <c r="AJ15" s="233"/>
      <c r="AK15" s="233"/>
      <c r="AL15" s="233"/>
      <c r="AM15" s="233"/>
      <c r="AN15" s="233"/>
      <c r="AO15" s="233">
        <f t="shared" si="1"/>
        <v>95569</v>
      </c>
      <c r="AP15" s="233"/>
      <c r="AQ15" s="233"/>
      <c r="AR15" s="233"/>
      <c r="AS15" s="233"/>
      <c r="AT15" s="233"/>
      <c r="AU15" s="246">
        <f>AC15/K15*1</f>
        <v>0.50073836276083472</v>
      </c>
      <c r="AV15" s="246"/>
      <c r="AW15" s="246"/>
      <c r="AX15" s="246"/>
      <c r="AY15" s="246"/>
      <c r="AZ15" s="263">
        <f>AI15/Q15</f>
        <v>0.53158445408374566</v>
      </c>
      <c r="BA15" s="264"/>
      <c r="BB15" s="264"/>
      <c r="BC15" s="264"/>
      <c r="BD15" s="265"/>
      <c r="BE15" s="263">
        <f>AO15/W15</f>
        <v>0.51602017235048914</v>
      </c>
      <c r="BF15" s="264"/>
      <c r="BG15" s="264"/>
      <c r="BH15" s="264"/>
      <c r="BI15" s="274"/>
    </row>
    <row r="16" spans="2:71" ht="20.149999999999999" customHeight="1" x14ac:dyDescent="0.2">
      <c r="B16" s="6"/>
      <c r="C16" s="6"/>
      <c r="D16" s="6"/>
      <c r="E16" s="6"/>
      <c r="F16" s="6"/>
      <c r="G16" s="6"/>
      <c r="H16" s="6"/>
      <c r="I16" s="6"/>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9"/>
      <c r="AV16" s="9"/>
      <c r="AW16" s="9"/>
      <c r="AX16" s="9"/>
      <c r="AY16" s="9"/>
      <c r="AZ16" s="9"/>
      <c r="BA16" s="9"/>
      <c r="BB16" s="9"/>
      <c r="BC16" s="9"/>
      <c r="BD16" s="9"/>
      <c r="BE16" s="9"/>
      <c r="BF16" s="9"/>
      <c r="BG16" s="9"/>
      <c r="BH16" s="9"/>
      <c r="BI16" s="9"/>
    </row>
    <row r="17" spans="1:71" ht="20.149999999999999" customHeight="1" x14ac:dyDescent="0.2">
      <c r="B17" s="6"/>
      <c r="C17" s="6"/>
      <c r="D17" s="6"/>
      <c r="E17" s="6"/>
      <c r="F17" s="6"/>
      <c r="G17" s="6"/>
      <c r="H17" s="6"/>
      <c r="I17" s="6"/>
      <c r="J17" s="6"/>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9"/>
      <c r="AV17" s="9"/>
      <c r="AW17" s="9"/>
      <c r="AX17" s="9"/>
      <c r="AY17" s="9"/>
      <c r="AZ17" s="9"/>
      <c r="BA17" s="9"/>
      <c r="BB17" s="9"/>
      <c r="BC17" s="9"/>
      <c r="BD17" s="9"/>
      <c r="BE17" s="9"/>
      <c r="BF17" s="9"/>
      <c r="BG17" s="9"/>
      <c r="BH17" s="9"/>
      <c r="BI17" s="9"/>
    </row>
    <row r="18" spans="1:71" ht="10" customHeight="1" x14ac:dyDescent="0.2">
      <c r="B18" s="6"/>
      <c r="C18" s="6"/>
      <c r="D18" s="6"/>
      <c r="E18" s="6"/>
      <c r="F18" s="6"/>
      <c r="G18" s="6"/>
      <c r="H18" s="6"/>
      <c r="I18" s="6"/>
      <c r="J18" s="6"/>
      <c r="K18" s="7"/>
      <c r="L18" s="7"/>
      <c r="M18" s="7"/>
      <c r="N18" s="7"/>
      <c r="O18" s="7"/>
      <c r="P18" s="7"/>
      <c r="Q18" s="7"/>
      <c r="R18" s="7"/>
      <c r="S18" s="7"/>
      <c r="T18" s="7"/>
      <c r="U18" s="7"/>
      <c r="V18" s="7"/>
      <c r="W18" s="8"/>
      <c r="X18" s="8"/>
      <c r="Y18" s="8"/>
      <c r="Z18" s="8"/>
      <c r="AA18" s="8"/>
      <c r="AB18" s="8"/>
      <c r="AC18" s="7"/>
      <c r="AD18" s="7"/>
      <c r="AE18" s="7"/>
      <c r="AF18" s="7"/>
      <c r="AG18" s="7"/>
      <c r="AH18" s="7"/>
      <c r="AI18" s="7"/>
      <c r="AJ18" s="7"/>
      <c r="AK18" s="7"/>
      <c r="AL18" s="7"/>
      <c r="AM18" s="7"/>
      <c r="AN18" s="7"/>
      <c r="AO18" s="8"/>
      <c r="AP18" s="8"/>
      <c r="AQ18" s="8"/>
      <c r="AR18" s="8"/>
      <c r="AS18" s="8"/>
      <c r="AT18" s="8"/>
      <c r="AU18" s="9"/>
      <c r="AV18" s="9"/>
      <c r="AW18" s="9"/>
      <c r="AX18" s="9"/>
      <c r="AY18" s="9"/>
      <c r="AZ18" s="9"/>
      <c r="BA18" s="9"/>
      <c r="BB18" s="9"/>
      <c r="BC18" s="9"/>
      <c r="BD18" s="9"/>
      <c r="BE18" s="9"/>
      <c r="BF18" s="9"/>
      <c r="BG18" s="9"/>
      <c r="BH18" s="9"/>
      <c r="BI18" s="9"/>
    </row>
    <row r="19" spans="1:71" ht="10"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30" spans="1:71" ht="14" x14ac:dyDescent="0.2">
      <c r="A30" s="156"/>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row>
    <row r="31" spans="1:71" ht="19.5" x14ac:dyDescent="0.2">
      <c r="A31" s="2" ph="1"/>
      <c r="D31" s="2" ph="1"/>
    </row>
    <row r="32" spans="1:71" ht="19.5" x14ac:dyDescent="0.2">
      <c r="A32" s="2" ph="1"/>
      <c r="D32" s="2" ph="1"/>
    </row>
    <row r="33" spans="1:66" ht="19.5" x14ac:dyDescent="0.2">
      <c r="A33" s="2" ph="1"/>
      <c r="D33" s="2" ph="1"/>
    </row>
    <row r="34" spans="1:66" ht="19.5" x14ac:dyDescent="0.2">
      <c r="A34" s="2" ph="1"/>
      <c r="D34" s="2" ph="1"/>
    </row>
    <row r="38" spans="1:66" ht="19.5" x14ac:dyDescent="0.2">
      <c r="A38" s="2" ph="1"/>
      <c r="D38" s="2" ph="1"/>
    </row>
    <row r="39" spans="1:66" ht="19.5" x14ac:dyDescent="0.2">
      <c r="A39" s="2" ph="1"/>
      <c r="D39" s="2" ph="1"/>
      <c r="E39" s="2" ph="1"/>
      <c r="F39" s="2" ph="1"/>
      <c r="G39" s="2" ph="1"/>
      <c r="H39" s="2" ph="1"/>
      <c r="I39" s="2" ph="1"/>
      <c r="J39" s="2" ph="1"/>
      <c r="K39" s="2" ph="1"/>
      <c r="L39" s="2" ph="1"/>
      <c r="M39" s="2" ph="1"/>
      <c r="N39" s="2" ph="1"/>
    </row>
    <row r="40" spans="1:66" ht="19.5" x14ac:dyDescent="0.2">
      <c r="A40" s="2" ph="1"/>
      <c r="D40" s="2" ph="1"/>
    </row>
    <row r="41" spans="1:66" ht="19.5" x14ac:dyDescent="0.2">
      <c r="A41" s="2" ph="1"/>
      <c r="D41" s="2" ph="1"/>
      <c r="BN41" s="2" ph="1"/>
    </row>
    <row r="42" spans="1:66" ht="19.5" x14ac:dyDescent="0.2">
      <c r="A42" s="2" ph="1"/>
      <c r="D42" s="2" ph="1"/>
    </row>
    <row r="43" spans="1:66" ht="19.5" x14ac:dyDescent="0.2">
      <c r="A43" s="2" ph="1"/>
      <c r="D43" s="2" ph="1"/>
    </row>
    <row r="44" spans="1:66" ht="19.5" x14ac:dyDescent="0.2">
      <c r="A44" s="2" ph="1"/>
      <c r="D44" s="2" ph="1"/>
      <c r="E44" s="2" ph="1"/>
      <c r="F44" s="2" ph="1"/>
      <c r="G44" s="2" ph="1"/>
      <c r="H44" s="2" ph="1"/>
      <c r="I44" s="2" ph="1"/>
      <c r="J44" s="2" ph="1"/>
      <c r="K44" s="2" ph="1"/>
      <c r="L44" s="2" ph="1"/>
      <c r="M44" s="2" ph="1"/>
      <c r="N44" s="2" ph="1"/>
    </row>
    <row r="45" spans="1:66" ht="19.5" x14ac:dyDescent="0.2">
      <c r="A45" s="2" ph="1"/>
      <c r="D45" s="2" ph="1"/>
    </row>
    <row r="46" spans="1:66" ht="19.5" x14ac:dyDescent="0.2">
      <c r="A46" s="2" ph="1"/>
      <c r="D46" s="2" ph="1"/>
    </row>
    <row r="47" spans="1:66" ht="19.5" x14ac:dyDescent="0.2">
      <c r="A47" s="2" ph="1"/>
      <c r="D47" s="2" ph="1"/>
    </row>
    <row r="48" spans="1:66" ht="19.5" x14ac:dyDescent="0.2">
      <c r="A48" s="2" ph="1"/>
      <c r="D48" s="2" ph="1"/>
    </row>
    <row r="49" spans="1:4" ht="19.5" x14ac:dyDescent="0.2">
      <c r="A49" s="2" ph="1"/>
      <c r="D49" s="2" ph="1"/>
    </row>
    <row r="50" spans="1:4" ht="19.5" x14ac:dyDescent="0.2">
      <c r="A50" s="2" ph="1"/>
      <c r="D50" s="2" ph="1"/>
    </row>
    <row r="51" spans="1:4" ht="19.5" x14ac:dyDescent="0.2">
      <c r="A51" s="2" ph="1"/>
      <c r="D51" s="2" ph="1"/>
    </row>
    <row r="52" spans="1:4" ht="19.5" x14ac:dyDescent="0.2">
      <c r="A52" s="2" ph="1"/>
      <c r="D52" s="2" ph="1"/>
    </row>
    <row r="53" spans="1:4" ht="19.5" x14ac:dyDescent="0.2">
      <c r="A53" s="2" ph="1"/>
      <c r="D53" s="2" ph="1"/>
    </row>
    <row r="54" spans="1:4" ht="19.5" x14ac:dyDescent="0.2">
      <c r="A54" s="2" ph="1"/>
      <c r="D54" s="2" ph="1"/>
    </row>
    <row r="55" spans="1:4" ht="19.5" x14ac:dyDescent="0.2">
      <c r="A55" s="2" ph="1"/>
      <c r="D55" s="2" ph="1"/>
    </row>
    <row r="56" spans="1:4" ht="19.5" x14ac:dyDescent="0.2">
      <c r="A56" s="2" ph="1"/>
      <c r="D56" s="2" ph="1"/>
    </row>
    <row r="67" spans="1:4" ht="19.5" x14ac:dyDescent="0.2">
      <c r="A67" s="2" ph="1"/>
      <c r="D67" s="2" ph="1"/>
    </row>
    <row r="68" spans="1:4" ht="19.5" x14ac:dyDescent="0.2">
      <c r="A68" s="2" ph="1"/>
      <c r="D68" s="2" ph="1"/>
    </row>
    <row r="69" spans="1:4" ht="19.5" x14ac:dyDescent="0.2">
      <c r="A69" s="2" ph="1"/>
      <c r="D69" s="2" ph="1"/>
    </row>
    <row r="70" spans="1:4" ht="19.5" x14ac:dyDescent="0.2">
      <c r="A70" s="2" ph="1"/>
      <c r="D70" s="2" ph="1"/>
    </row>
    <row r="71" spans="1:4" ht="19.5" x14ac:dyDescent="0.2">
      <c r="A71" s="2" ph="1"/>
      <c r="D71" s="2" ph="1"/>
    </row>
    <row r="72" spans="1:4" ht="19.5" x14ac:dyDescent="0.2">
      <c r="A72" s="2" ph="1"/>
      <c r="D72" s="2" ph="1"/>
    </row>
    <row r="73" spans="1:4" ht="19.5" x14ac:dyDescent="0.2">
      <c r="A73" s="2" ph="1"/>
      <c r="D73" s="2" ph="1"/>
    </row>
    <row r="74" spans="1:4" ht="19.5" x14ac:dyDescent="0.2">
      <c r="A74" s="2" ph="1"/>
      <c r="D74" s="2" ph="1"/>
    </row>
    <row r="75" spans="1:4" ht="19.5" x14ac:dyDescent="0.2">
      <c r="A75" s="2" ph="1"/>
      <c r="D75" s="2" ph="1"/>
    </row>
    <row r="76" spans="1:4" ht="19.5" x14ac:dyDescent="0.2">
      <c r="A76" s="2" ph="1"/>
      <c r="D76" s="2" ph="1"/>
    </row>
    <row r="77" spans="1:4" ht="19.5" x14ac:dyDescent="0.2">
      <c r="A77" s="2" ph="1"/>
      <c r="D77" s="2" ph="1"/>
    </row>
    <row r="78" spans="1:4" ht="19.5" x14ac:dyDescent="0.2">
      <c r="A78" s="2" ph="1"/>
      <c r="D78" s="2" ph="1"/>
    </row>
    <row r="79" spans="1:4" ht="19.5" x14ac:dyDescent="0.2">
      <c r="A79" s="2" ph="1"/>
      <c r="D79" s="2" ph="1"/>
    </row>
    <row r="92" spans="1:4" ht="19.5" x14ac:dyDescent="0.2">
      <c r="A92" s="2" ph="1"/>
      <c r="D92" s="2" ph="1"/>
    </row>
    <row r="93" spans="1:4" ht="19.5" x14ac:dyDescent="0.2">
      <c r="A93" s="2" ph="1"/>
      <c r="D93" s="2" ph="1"/>
    </row>
    <row r="94" spans="1:4" ht="19.5" x14ac:dyDescent="0.2">
      <c r="A94" s="2" ph="1"/>
      <c r="D94" s="2" ph="1"/>
    </row>
    <row r="95" spans="1:4" ht="19.5" x14ac:dyDescent="0.2">
      <c r="A95" s="2" ph="1"/>
      <c r="D95" s="2" ph="1"/>
    </row>
    <row r="99" spans="1:4" ht="19.5" x14ac:dyDescent="0.2">
      <c r="A99" s="2" ph="1"/>
      <c r="D99" s="2" ph="1"/>
    </row>
    <row r="103" spans="1:4" ht="19.5" x14ac:dyDescent="0.2">
      <c r="A103" s="2" ph="1"/>
      <c r="D103" s="2" ph="1"/>
    </row>
    <row r="108" spans="1:4" ht="19.5" x14ac:dyDescent="0.2">
      <c r="A108" s="2" ph="1"/>
      <c r="D108" s="2" ph="1"/>
    </row>
    <row r="109" spans="1:4" ht="19.5" x14ac:dyDescent="0.2">
      <c r="A109" s="2" ph="1"/>
      <c r="D109" s="2" ph="1"/>
    </row>
    <row r="110" spans="1:4" ht="19.5" x14ac:dyDescent="0.2">
      <c r="A110" s="2" ph="1"/>
      <c r="D110" s="2" ph="1"/>
    </row>
    <row r="111" spans="1:4" ht="19.5" x14ac:dyDescent="0.2">
      <c r="A111" s="2" ph="1"/>
      <c r="D111" s="2" ph="1"/>
    </row>
    <row r="114" spans="1:4" ht="19.5" x14ac:dyDescent="0.2">
      <c r="A114" s="2" ph="1"/>
      <c r="D114" s="2" ph="1"/>
    </row>
    <row r="118" spans="1:4" ht="19.5" x14ac:dyDescent="0.2">
      <c r="A118" s="2" ph="1"/>
      <c r="D118" s="2" ph="1"/>
    </row>
  </sheetData>
  <mergeCells count="86">
    <mergeCell ref="B7:J8"/>
    <mergeCell ref="K7:AB7"/>
    <mergeCell ref="AC7:AT7"/>
    <mergeCell ref="K8:P8"/>
    <mergeCell ref="Q8:V8"/>
    <mergeCell ref="W8:AB8"/>
    <mergeCell ref="AC8:AH8"/>
    <mergeCell ref="AI8:AN8"/>
    <mergeCell ref="AI9:AN9"/>
    <mergeCell ref="AO9:AT9"/>
    <mergeCell ref="AU9:AY9"/>
    <mergeCell ref="AZ9:BD9"/>
    <mergeCell ref="AU7:BI7"/>
    <mergeCell ref="AO8:AT8"/>
    <mergeCell ref="AU8:AY8"/>
    <mergeCell ref="AZ8:BD8"/>
    <mergeCell ref="BE8:BI8"/>
    <mergeCell ref="BE9:BI9"/>
    <mergeCell ref="B10:J10"/>
    <mergeCell ref="K10:P10"/>
    <mergeCell ref="Q10:V10"/>
    <mergeCell ref="W10:AB10"/>
    <mergeCell ref="AC10:AH10"/>
    <mergeCell ref="AI10:AN10"/>
    <mergeCell ref="AO10:AT10"/>
    <mergeCell ref="AU10:AY10"/>
    <mergeCell ref="AZ10:BD10"/>
    <mergeCell ref="BE10:BI10"/>
    <mergeCell ref="B9:J9"/>
    <mergeCell ref="K9:P9"/>
    <mergeCell ref="Q9:V9"/>
    <mergeCell ref="W9:AB9"/>
    <mergeCell ref="AC9:AH9"/>
    <mergeCell ref="AC11:AH11"/>
    <mergeCell ref="AI11:AN11"/>
    <mergeCell ref="AO11:AT11"/>
    <mergeCell ref="AU11:AY11"/>
    <mergeCell ref="AZ11:BD11"/>
    <mergeCell ref="AZ14:BD14"/>
    <mergeCell ref="BE11:BI11"/>
    <mergeCell ref="B12:J12"/>
    <mergeCell ref="K12:P12"/>
    <mergeCell ref="Q12:V12"/>
    <mergeCell ref="W12:AB12"/>
    <mergeCell ref="AC12:AH12"/>
    <mergeCell ref="AI12:AN12"/>
    <mergeCell ref="AO12:AT12"/>
    <mergeCell ref="AU12:AY12"/>
    <mergeCell ref="AZ12:BD12"/>
    <mergeCell ref="BE12:BI12"/>
    <mergeCell ref="B11:J11"/>
    <mergeCell ref="K11:P11"/>
    <mergeCell ref="Q11:V11"/>
    <mergeCell ref="W11:AB11"/>
    <mergeCell ref="AZ13:BD13"/>
    <mergeCell ref="BE13:BI13"/>
    <mergeCell ref="B14:J14"/>
    <mergeCell ref="K14:P14"/>
    <mergeCell ref="Q14:V14"/>
    <mergeCell ref="W14:AB14"/>
    <mergeCell ref="AC14:AH14"/>
    <mergeCell ref="AI14:AN14"/>
    <mergeCell ref="B13:J13"/>
    <mergeCell ref="K13:P13"/>
    <mergeCell ref="Q13:V13"/>
    <mergeCell ref="W13:AB13"/>
    <mergeCell ref="AC13:AH13"/>
    <mergeCell ref="AI13:AN13"/>
    <mergeCell ref="AO14:AT14"/>
    <mergeCell ref="AU14:AY14"/>
    <mergeCell ref="B6:BI6"/>
    <mergeCell ref="C3:Y5"/>
    <mergeCell ref="A30:BJ30"/>
    <mergeCell ref="AO15:AT15"/>
    <mergeCell ref="AU15:AY15"/>
    <mergeCell ref="AZ15:BD15"/>
    <mergeCell ref="BE15:BI15"/>
    <mergeCell ref="B15:J15"/>
    <mergeCell ref="K15:P15"/>
    <mergeCell ref="Q15:V15"/>
    <mergeCell ref="W15:AB15"/>
    <mergeCell ref="AC15:AH15"/>
    <mergeCell ref="AI15:AN15"/>
    <mergeCell ref="BE14:BI14"/>
    <mergeCell ref="AO13:AT13"/>
    <mergeCell ref="AU13:AY13"/>
  </mergeCells>
  <phoneticPr fontId="2"/>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zoomScale="75" workbookViewId="0">
      <selection activeCell="H27" sqref="H27"/>
    </sheetView>
  </sheetViews>
  <sheetFormatPr defaultColWidth="9" defaultRowHeight="30" customHeight="1" x14ac:dyDescent="0.3"/>
  <cols>
    <col min="1" max="1" width="20.453125" style="10" customWidth="1"/>
    <col min="2" max="3" width="7.7265625" style="10" customWidth="1"/>
    <col min="4" max="4" width="8.6328125" style="10" customWidth="1"/>
    <col min="5" max="6" width="7" style="10" customWidth="1"/>
    <col min="7" max="8" width="6.36328125" style="10" customWidth="1"/>
    <col min="9" max="9" width="8" style="10" customWidth="1"/>
    <col min="10" max="12" width="6.90625" style="10" customWidth="1"/>
    <col min="13" max="16384" width="9" style="10"/>
  </cols>
  <sheetData>
    <row r="1" spans="1:40" ht="30" customHeight="1" x14ac:dyDescent="0.3">
      <c r="A1" s="306" t="s">
        <v>193</v>
      </c>
      <c r="B1" s="306"/>
      <c r="C1" s="306"/>
    </row>
    <row r="3" spans="1:40" ht="30" customHeight="1" thickBot="1" x14ac:dyDescent="0.35">
      <c r="A3" s="20" t="s">
        <v>194</v>
      </c>
    </row>
    <row r="4" spans="1:40" ht="30" customHeight="1" x14ac:dyDescent="0.3">
      <c r="A4" s="307" t="s">
        <v>195</v>
      </c>
      <c r="B4" s="309" t="s">
        <v>18</v>
      </c>
      <c r="C4" s="310"/>
      <c r="D4" s="311"/>
      <c r="E4" s="309" t="s">
        <v>19</v>
      </c>
      <c r="F4" s="310"/>
      <c r="G4" s="310"/>
      <c r="H4" s="310"/>
      <c r="I4" s="311"/>
      <c r="J4" s="309" t="s">
        <v>20</v>
      </c>
      <c r="K4" s="310"/>
      <c r="L4" s="312"/>
    </row>
    <row r="5" spans="1:40" ht="30" customHeight="1" x14ac:dyDescent="0.3">
      <c r="A5" s="308"/>
      <c r="B5" s="21"/>
      <c r="C5" s="21"/>
      <c r="D5" s="21"/>
      <c r="E5" s="313" t="s">
        <v>191</v>
      </c>
      <c r="F5" s="314"/>
      <c r="G5" s="315" t="s">
        <v>190</v>
      </c>
      <c r="H5" s="316"/>
      <c r="I5" s="21"/>
      <c r="J5" s="21"/>
      <c r="K5" s="21"/>
      <c r="L5" s="22"/>
      <c r="AN5" s="10">
        <v>45651</v>
      </c>
    </row>
    <row r="6" spans="1:40" ht="30" customHeight="1" x14ac:dyDescent="0.3">
      <c r="A6" s="61"/>
      <c r="B6" s="21" t="s">
        <v>9</v>
      </c>
      <c r="C6" s="21" t="s">
        <v>10</v>
      </c>
      <c r="D6" s="21" t="s">
        <v>11</v>
      </c>
      <c r="E6" s="21" t="s">
        <v>9</v>
      </c>
      <c r="F6" s="21" t="s">
        <v>10</v>
      </c>
      <c r="G6" s="75" t="s">
        <v>9</v>
      </c>
      <c r="H6" s="75" t="s">
        <v>10</v>
      </c>
      <c r="I6" s="21" t="s">
        <v>11</v>
      </c>
      <c r="J6" s="21" t="s">
        <v>9</v>
      </c>
      <c r="K6" s="21" t="s">
        <v>10</v>
      </c>
      <c r="L6" s="22" t="s">
        <v>11</v>
      </c>
    </row>
    <row r="7" spans="1:40" ht="30" customHeight="1" x14ac:dyDescent="0.3">
      <c r="A7" s="62" t="s">
        <v>196</v>
      </c>
      <c r="B7" s="54">
        <v>1048</v>
      </c>
      <c r="C7" s="54">
        <v>1124</v>
      </c>
      <c r="D7" s="13">
        <f>SUM(B7:C7)</f>
        <v>2172</v>
      </c>
      <c r="E7" s="79">
        <v>398</v>
      </c>
      <c r="F7" s="80">
        <v>381</v>
      </c>
      <c r="G7" s="83">
        <v>193</v>
      </c>
      <c r="H7" s="79">
        <v>238</v>
      </c>
      <c r="I7" s="13">
        <f t="shared" ref="I7:I23" si="0">SUM(E7:H7)</f>
        <v>1210</v>
      </c>
      <c r="J7" s="14">
        <f>(E7+G7)/B7*100</f>
        <v>56.393129770992367</v>
      </c>
      <c r="K7" s="14">
        <f>(F7+H7)/C7*100</f>
        <v>55.071174377224196</v>
      </c>
      <c r="L7" s="15">
        <f>I7/D7*100</f>
        <v>55.709023941068139</v>
      </c>
    </row>
    <row r="8" spans="1:40" ht="30" customHeight="1" x14ac:dyDescent="0.3">
      <c r="A8" s="62" t="s">
        <v>197</v>
      </c>
      <c r="B8" s="54">
        <v>867</v>
      </c>
      <c r="C8" s="54">
        <v>869</v>
      </c>
      <c r="D8" s="13">
        <f>SUM(B8:C8)</f>
        <v>1736</v>
      </c>
      <c r="E8" s="81">
        <v>388</v>
      </c>
      <c r="F8" s="82">
        <v>372</v>
      </c>
      <c r="G8" s="83">
        <v>119</v>
      </c>
      <c r="H8" s="83">
        <v>140</v>
      </c>
      <c r="I8" s="13">
        <f t="shared" si="0"/>
        <v>1019</v>
      </c>
      <c r="J8" s="14">
        <f t="shared" ref="J8:K22" si="1">(E8+G8)/B8*100</f>
        <v>58.477508650519027</v>
      </c>
      <c r="K8" s="14">
        <f t="shared" si="1"/>
        <v>58.918296892980436</v>
      </c>
      <c r="L8" s="15">
        <f>I8/D8*100</f>
        <v>58.698156682027644</v>
      </c>
    </row>
    <row r="9" spans="1:40" ht="30" customHeight="1" x14ac:dyDescent="0.3">
      <c r="A9" s="62" t="s">
        <v>198</v>
      </c>
      <c r="B9" s="54">
        <v>865</v>
      </c>
      <c r="C9" s="54">
        <v>903</v>
      </c>
      <c r="D9" s="13">
        <f t="shared" ref="D9:D23" si="2">SUM(B9:C9)</f>
        <v>1768</v>
      </c>
      <c r="E9" s="81">
        <v>377</v>
      </c>
      <c r="F9" s="82">
        <v>361</v>
      </c>
      <c r="G9" s="83">
        <v>189</v>
      </c>
      <c r="H9" s="83">
        <v>251</v>
      </c>
      <c r="I9" s="13">
        <f t="shared" si="0"/>
        <v>1178</v>
      </c>
      <c r="J9" s="14">
        <f t="shared" si="1"/>
        <v>65.433526011560701</v>
      </c>
      <c r="K9" s="14">
        <f t="shared" si="1"/>
        <v>67.774086378737536</v>
      </c>
      <c r="L9" s="15">
        <f t="shared" ref="L9:L22" si="3">I9/D9*100</f>
        <v>66.628959276018094</v>
      </c>
    </row>
    <row r="10" spans="1:40" ht="30" customHeight="1" x14ac:dyDescent="0.3">
      <c r="A10" s="62" t="s">
        <v>199</v>
      </c>
      <c r="B10" s="54">
        <v>257</v>
      </c>
      <c r="C10" s="54">
        <v>276</v>
      </c>
      <c r="D10" s="13">
        <f t="shared" si="2"/>
        <v>533</v>
      </c>
      <c r="E10" s="81">
        <v>117</v>
      </c>
      <c r="F10" s="82">
        <v>102</v>
      </c>
      <c r="G10" s="83">
        <v>52</v>
      </c>
      <c r="H10" s="83">
        <v>73</v>
      </c>
      <c r="I10" s="13">
        <f t="shared" si="0"/>
        <v>344</v>
      </c>
      <c r="J10" s="14">
        <f t="shared" si="1"/>
        <v>65.758754863813223</v>
      </c>
      <c r="K10" s="14">
        <f t="shared" si="1"/>
        <v>63.405797101449281</v>
      </c>
      <c r="L10" s="15">
        <f t="shared" si="3"/>
        <v>64.540337711069412</v>
      </c>
    </row>
    <row r="11" spans="1:40" ht="30" customHeight="1" x14ac:dyDescent="0.3">
      <c r="A11" s="62" t="s">
        <v>200</v>
      </c>
      <c r="B11" s="54">
        <v>261</v>
      </c>
      <c r="C11" s="54">
        <v>312</v>
      </c>
      <c r="D11" s="13">
        <f t="shared" si="2"/>
        <v>573</v>
      </c>
      <c r="E11" s="81">
        <v>118</v>
      </c>
      <c r="F11" s="82">
        <v>109</v>
      </c>
      <c r="G11" s="83">
        <v>52</v>
      </c>
      <c r="H11" s="83">
        <v>79</v>
      </c>
      <c r="I11" s="13">
        <f t="shared" si="0"/>
        <v>358</v>
      </c>
      <c r="J11" s="14">
        <f t="shared" si="1"/>
        <v>65.134099616858236</v>
      </c>
      <c r="K11" s="14">
        <f t="shared" si="1"/>
        <v>60.256410256410255</v>
      </c>
      <c r="L11" s="15">
        <f t="shared" si="3"/>
        <v>62.478184991273999</v>
      </c>
    </row>
    <row r="12" spans="1:40" ht="30" customHeight="1" x14ac:dyDescent="0.3">
      <c r="A12" s="62" t="s">
        <v>201</v>
      </c>
      <c r="B12" s="54">
        <v>251</v>
      </c>
      <c r="C12" s="54">
        <v>256</v>
      </c>
      <c r="D12" s="13">
        <f t="shared" si="2"/>
        <v>507</v>
      </c>
      <c r="E12" s="81">
        <v>98</v>
      </c>
      <c r="F12" s="82">
        <v>89</v>
      </c>
      <c r="G12" s="83">
        <v>77</v>
      </c>
      <c r="H12" s="83">
        <v>86</v>
      </c>
      <c r="I12" s="13">
        <f t="shared" si="0"/>
        <v>350</v>
      </c>
      <c r="J12" s="14">
        <f t="shared" si="1"/>
        <v>69.721115537848604</v>
      </c>
      <c r="K12" s="14">
        <f t="shared" si="1"/>
        <v>68.359375</v>
      </c>
      <c r="L12" s="15">
        <f t="shared" si="3"/>
        <v>69.033530571992102</v>
      </c>
    </row>
    <row r="13" spans="1:40" ht="30" customHeight="1" x14ac:dyDescent="0.3">
      <c r="A13" s="62" t="s">
        <v>202</v>
      </c>
      <c r="B13" s="54">
        <v>196</v>
      </c>
      <c r="C13" s="54">
        <v>187</v>
      </c>
      <c r="D13" s="13">
        <f t="shared" si="2"/>
        <v>383</v>
      </c>
      <c r="E13" s="81">
        <v>69</v>
      </c>
      <c r="F13" s="82">
        <v>56</v>
      </c>
      <c r="G13" s="83">
        <v>37</v>
      </c>
      <c r="H13" s="83">
        <v>50</v>
      </c>
      <c r="I13" s="13">
        <f t="shared" si="0"/>
        <v>212</v>
      </c>
      <c r="J13" s="14">
        <f t="shared" si="1"/>
        <v>54.081632653061227</v>
      </c>
      <c r="K13" s="14">
        <f t="shared" si="1"/>
        <v>56.684491978609628</v>
      </c>
      <c r="L13" s="15">
        <f t="shared" si="3"/>
        <v>55.35248041775457</v>
      </c>
    </row>
    <row r="14" spans="1:40" ht="30" customHeight="1" x14ac:dyDescent="0.3">
      <c r="A14" s="62" t="s">
        <v>203</v>
      </c>
      <c r="B14" s="54">
        <v>185</v>
      </c>
      <c r="C14" s="54">
        <v>228</v>
      </c>
      <c r="D14" s="13">
        <f t="shared" si="2"/>
        <v>413</v>
      </c>
      <c r="E14" s="81">
        <v>60</v>
      </c>
      <c r="F14" s="82">
        <v>65</v>
      </c>
      <c r="G14" s="83">
        <v>66</v>
      </c>
      <c r="H14" s="83">
        <v>86</v>
      </c>
      <c r="I14" s="13">
        <f t="shared" si="0"/>
        <v>277</v>
      </c>
      <c r="J14" s="14">
        <f t="shared" si="1"/>
        <v>68.108108108108112</v>
      </c>
      <c r="K14" s="14">
        <f t="shared" si="1"/>
        <v>66.228070175438589</v>
      </c>
      <c r="L14" s="15">
        <f t="shared" si="3"/>
        <v>67.070217917675549</v>
      </c>
    </row>
    <row r="15" spans="1:40" ht="30" customHeight="1" x14ac:dyDescent="0.3">
      <c r="A15" s="62" t="s">
        <v>204</v>
      </c>
      <c r="B15" s="54">
        <v>301</v>
      </c>
      <c r="C15" s="54">
        <v>312</v>
      </c>
      <c r="D15" s="13">
        <f t="shared" si="2"/>
        <v>613</v>
      </c>
      <c r="E15" s="81">
        <v>134</v>
      </c>
      <c r="F15" s="82">
        <v>110</v>
      </c>
      <c r="G15" s="83">
        <v>79</v>
      </c>
      <c r="H15" s="83">
        <v>110</v>
      </c>
      <c r="I15" s="13">
        <f t="shared" si="0"/>
        <v>433</v>
      </c>
      <c r="J15" s="14">
        <f t="shared" si="1"/>
        <v>70.7641196013289</v>
      </c>
      <c r="K15" s="14">
        <f t="shared" si="1"/>
        <v>70.512820512820511</v>
      </c>
      <c r="L15" s="15">
        <f t="shared" si="3"/>
        <v>70.636215334420882</v>
      </c>
    </row>
    <row r="16" spans="1:40" ht="30" customHeight="1" x14ac:dyDescent="0.3">
      <c r="A16" s="62" t="s">
        <v>205</v>
      </c>
      <c r="B16" s="54">
        <v>491</v>
      </c>
      <c r="C16" s="54">
        <v>522</v>
      </c>
      <c r="D16" s="13">
        <f t="shared" si="2"/>
        <v>1013</v>
      </c>
      <c r="E16" s="81">
        <v>210</v>
      </c>
      <c r="F16" s="82">
        <v>221</v>
      </c>
      <c r="G16" s="83">
        <v>119</v>
      </c>
      <c r="H16" s="83">
        <v>136</v>
      </c>
      <c r="I16" s="13">
        <f t="shared" si="0"/>
        <v>686</v>
      </c>
      <c r="J16" s="14">
        <f t="shared" si="1"/>
        <v>67.006109979633393</v>
      </c>
      <c r="K16" s="14">
        <f>(F16+H16)/C16*100</f>
        <v>68.390804597701148</v>
      </c>
      <c r="L16" s="15">
        <f t="shared" si="3"/>
        <v>67.719644619940766</v>
      </c>
    </row>
    <row r="17" spans="1:12" ht="30" customHeight="1" x14ac:dyDescent="0.3">
      <c r="A17" s="62" t="s">
        <v>206</v>
      </c>
      <c r="B17" s="54">
        <v>365</v>
      </c>
      <c r="C17" s="54">
        <v>371</v>
      </c>
      <c r="D17" s="13">
        <f t="shared" si="2"/>
        <v>736</v>
      </c>
      <c r="E17" s="81">
        <v>148</v>
      </c>
      <c r="F17" s="82">
        <v>136</v>
      </c>
      <c r="G17" s="83">
        <v>85</v>
      </c>
      <c r="H17" s="83">
        <v>93</v>
      </c>
      <c r="I17" s="13">
        <f t="shared" si="0"/>
        <v>462</v>
      </c>
      <c r="J17" s="14">
        <f t="shared" si="1"/>
        <v>63.835616438356169</v>
      </c>
      <c r="K17" s="14">
        <f t="shared" si="1"/>
        <v>61.725067385444746</v>
      </c>
      <c r="L17" s="15">
        <f t="shared" si="3"/>
        <v>62.771739130434781</v>
      </c>
    </row>
    <row r="18" spans="1:12" ht="30" customHeight="1" x14ac:dyDescent="0.3">
      <c r="A18" s="62" t="s">
        <v>207</v>
      </c>
      <c r="B18" s="54">
        <v>437</v>
      </c>
      <c r="C18" s="54">
        <v>391</v>
      </c>
      <c r="D18" s="13">
        <f t="shared" si="2"/>
        <v>828</v>
      </c>
      <c r="E18" s="81">
        <v>139</v>
      </c>
      <c r="F18" s="82">
        <v>132</v>
      </c>
      <c r="G18" s="83">
        <v>115</v>
      </c>
      <c r="H18" s="83">
        <v>107</v>
      </c>
      <c r="I18" s="13">
        <f t="shared" si="0"/>
        <v>493</v>
      </c>
      <c r="J18" s="14">
        <f t="shared" si="1"/>
        <v>58.123569794050347</v>
      </c>
      <c r="K18" s="14">
        <f t="shared" si="1"/>
        <v>61.125319693094625</v>
      </c>
      <c r="L18" s="15">
        <f t="shared" si="3"/>
        <v>59.541062801932362</v>
      </c>
    </row>
    <row r="19" spans="1:12" ht="30" customHeight="1" x14ac:dyDescent="0.3">
      <c r="A19" s="62" t="s">
        <v>208</v>
      </c>
      <c r="B19" s="54">
        <v>791</v>
      </c>
      <c r="C19" s="54">
        <v>790</v>
      </c>
      <c r="D19" s="13">
        <f t="shared" si="2"/>
        <v>1581</v>
      </c>
      <c r="E19" s="81">
        <v>328</v>
      </c>
      <c r="F19" s="82">
        <v>293</v>
      </c>
      <c r="G19" s="83">
        <v>204</v>
      </c>
      <c r="H19" s="83">
        <v>252</v>
      </c>
      <c r="I19" s="13">
        <f t="shared" si="0"/>
        <v>1077</v>
      </c>
      <c r="J19" s="14">
        <f t="shared" si="1"/>
        <v>67.256637168141594</v>
      </c>
      <c r="K19" s="14">
        <f t="shared" si="1"/>
        <v>68.987341772151893</v>
      </c>
      <c r="L19" s="15">
        <f t="shared" si="3"/>
        <v>68.121442125237195</v>
      </c>
    </row>
    <row r="20" spans="1:12" ht="30" customHeight="1" x14ac:dyDescent="0.3">
      <c r="A20" s="62" t="s">
        <v>209</v>
      </c>
      <c r="B20" s="54">
        <v>437</v>
      </c>
      <c r="C20" s="54">
        <v>411</v>
      </c>
      <c r="D20" s="13">
        <f t="shared" si="2"/>
        <v>848</v>
      </c>
      <c r="E20" s="81">
        <v>176</v>
      </c>
      <c r="F20" s="82">
        <v>161</v>
      </c>
      <c r="G20" s="83">
        <v>62</v>
      </c>
      <c r="H20" s="83">
        <v>65</v>
      </c>
      <c r="I20" s="13">
        <f t="shared" si="0"/>
        <v>464</v>
      </c>
      <c r="J20" s="14">
        <f t="shared" si="1"/>
        <v>54.462242562929063</v>
      </c>
      <c r="K20" s="14">
        <f t="shared" si="1"/>
        <v>54.987834549878343</v>
      </c>
      <c r="L20" s="15">
        <f t="shared" si="3"/>
        <v>54.716981132075468</v>
      </c>
    </row>
    <row r="21" spans="1:12" ht="30" customHeight="1" x14ac:dyDescent="0.3">
      <c r="A21" s="62" t="s">
        <v>210</v>
      </c>
      <c r="B21" s="54">
        <v>386</v>
      </c>
      <c r="C21" s="54">
        <v>410</v>
      </c>
      <c r="D21" s="13">
        <f t="shared" si="2"/>
        <v>796</v>
      </c>
      <c r="E21" s="81">
        <v>161</v>
      </c>
      <c r="F21" s="82">
        <v>170</v>
      </c>
      <c r="G21" s="83">
        <v>70</v>
      </c>
      <c r="H21" s="83">
        <v>74</v>
      </c>
      <c r="I21" s="13">
        <f t="shared" si="0"/>
        <v>475</v>
      </c>
      <c r="J21" s="14">
        <f t="shared" si="1"/>
        <v>59.844559585492227</v>
      </c>
      <c r="K21" s="14">
        <f t="shared" si="1"/>
        <v>59.512195121951216</v>
      </c>
      <c r="L21" s="15">
        <f t="shared" si="3"/>
        <v>59.673366834170849</v>
      </c>
    </row>
    <row r="22" spans="1:12" ht="30" customHeight="1" thickBot="1" x14ac:dyDescent="0.35">
      <c r="A22" s="56" t="s">
        <v>211</v>
      </c>
      <c r="B22" s="55">
        <v>323</v>
      </c>
      <c r="C22" s="54">
        <v>320</v>
      </c>
      <c r="D22" s="16">
        <f t="shared" si="2"/>
        <v>643</v>
      </c>
      <c r="E22" s="81">
        <v>109</v>
      </c>
      <c r="F22" s="82">
        <v>110</v>
      </c>
      <c r="G22" s="83">
        <v>85</v>
      </c>
      <c r="H22" s="83">
        <v>95</v>
      </c>
      <c r="I22" s="13">
        <f t="shared" si="0"/>
        <v>399</v>
      </c>
      <c r="J22" s="47">
        <f t="shared" si="1"/>
        <v>60.061919504643967</v>
      </c>
      <c r="K22" s="47">
        <f>(F22+H22)/C22*100</f>
        <v>64.0625</v>
      </c>
      <c r="L22" s="17">
        <f t="shared" si="3"/>
        <v>62.052877138413685</v>
      </c>
    </row>
    <row r="23" spans="1:12" s="89" customFormat="1" ht="30" customHeight="1" thickTop="1" thickBot="1" x14ac:dyDescent="0.35">
      <c r="A23" s="84" t="s">
        <v>11</v>
      </c>
      <c r="B23" s="85">
        <f>SUM(B7:B22)</f>
        <v>7461</v>
      </c>
      <c r="C23" s="86">
        <f>SUM(C7:C22)</f>
        <v>7682</v>
      </c>
      <c r="D23" s="86">
        <f t="shared" si="2"/>
        <v>15143</v>
      </c>
      <c r="E23" s="86">
        <f>SUM(E7:E22)</f>
        <v>3030</v>
      </c>
      <c r="F23" s="86">
        <f>SUM(F7:F22)</f>
        <v>2868</v>
      </c>
      <c r="G23" s="86">
        <f>SUM(G7:G22)</f>
        <v>1604</v>
      </c>
      <c r="H23" s="86">
        <f>SUM(H7:H22)</f>
        <v>1935</v>
      </c>
      <c r="I23" s="86">
        <f t="shared" si="0"/>
        <v>9437</v>
      </c>
      <c r="J23" s="87">
        <f>(E23+G23)/B23*100</f>
        <v>62.109636777911803</v>
      </c>
      <c r="K23" s="87">
        <f>(F23+H23)/C23*100</f>
        <v>62.522780525904707</v>
      </c>
      <c r="L23" s="88">
        <f>I23/D23*100</f>
        <v>62.31922340355279</v>
      </c>
    </row>
    <row r="24" spans="1:12" ht="30" customHeight="1" x14ac:dyDescent="0.3">
      <c r="A24" s="11"/>
      <c r="B24" s="11"/>
      <c r="C24" s="11"/>
      <c r="D24" s="11"/>
      <c r="E24" s="11"/>
      <c r="F24" s="11"/>
      <c r="I24" s="11"/>
      <c r="J24" s="11"/>
      <c r="K24" s="11"/>
      <c r="L24" s="11"/>
    </row>
    <row r="25" spans="1:12" ht="30" customHeight="1" x14ac:dyDescent="0.3">
      <c r="A25" s="12"/>
      <c r="B25" s="12"/>
      <c r="C25" s="12"/>
      <c r="D25" s="12"/>
      <c r="E25" s="12"/>
      <c r="F25" s="12"/>
      <c r="G25" s="12"/>
      <c r="H25" s="12"/>
      <c r="I25" s="12"/>
      <c r="J25" s="12"/>
      <c r="K25" s="12"/>
      <c r="L25" s="12"/>
    </row>
    <row r="26" spans="1:12" ht="30" customHeight="1" x14ac:dyDescent="0.3">
      <c r="A26" s="12"/>
      <c r="B26" s="12"/>
      <c r="C26" s="12"/>
      <c r="D26" s="12"/>
      <c r="E26" s="12"/>
      <c r="F26" s="12"/>
      <c r="G26" s="12"/>
      <c r="H26" s="12"/>
      <c r="I26" s="12"/>
      <c r="J26" s="12"/>
      <c r="K26" s="12"/>
      <c r="L26" s="12"/>
    </row>
    <row r="27" spans="1:12" ht="30" customHeight="1" x14ac:dyDescent="0.3">
      <c r="G27" s="12"/>
      <c r="H27" s="12"/>
    </row>
    <row r="30" spans="1:12" ht="30" customHeight="1" x14ac:dyDescent="0.3">
      <c r="A30" s="305"/>
      <c r="B30" s="305"/>
      <c r="C30" s="305"/>
      <c r="D30" s="305"/>
      <c r="E30" s="305"/>
      <c r="F30" s="305"/>
      <c r="G30" s="305"/>
      <c r="H30" s="305"/>
      <c r="I30" s="305"/>
      <c r="J30" s="305"/>
      <c r="K30" s="305"/>
      <c r="L30" s="305"/>
    </row>
  </sheetData>
  <mergeCells count="8">
    <mergeCell ref="A30:L30"/>
    <mergeCell ref="A1:C1"/>
    <mergeCell ref="A4:A5"/>
    <mergeCell ref="B4:D4"/>
    <mergeCell ref="E4:I4"/>
    <mergeCell ref="J4:L4"/>
    <mergeCell ref="E5:F5"/>
    <mergeCell ref="G5:H5"/>
  </mergeCells>
  <phoneticPr fontId="2"/>
  <pageMargins left="0.36" right="0.15"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N31"/>
  <sheetViews>
    <sheetView zoomScale="75" workbookViewId="0">
      <selection activeCell="N16" sqref="N16"/>
    </sheetView>
  </sheetViews>
  <sheetFormatPr defaultColWidth="9" defaultRowHeight="30" customHeight="1" x14ac:dyDescent="0.3"/>
  <cols>
    <col min="1" max="1" width="18.26953125" style="10" customWidth="1"/>
    <col min="2" max="3" width="7.36328125" style="10" customWidth="1"/>
    <col min="4" max="4" width="8.6328125" style="10" customWidth="1"/>
    <col min="5" max="6" width="7.453125" style="10" customWidth="1"/>
    <col min="7" max="8" width="6.90625" style="10" customWidth="1"/>
    <col min="9" max="9" width="8" style="10" customWidth="1"/>
    <col min="10" max="12" width="7.26953125" style="10" customWidth="1"/>
    <col min="13" max="16384" width="9" style="10"/>
  </cols>
  <sheetData>
    <row r="2" spans="1:40" ht="30" customHeight="1" thickBot="1" x14ac:dyDescent="0.35">
      <c r="A2" s="20" t="s">
        <v>30</v>
      </c>
    </row>
    <row r="3" spans="1:40" ht="30" customHeight="1" x14ac:dyDescent="0.3">
      <c r="A3" s="307" t="s">
        <v>29</v>
      </c>
      <c r="B3" s="309" t="s">
        <v>18</v>
      </c>
      <c r="C3" s="310"/>
      <c r="D3" s="311"/>
      <c r="E3" s="309" t="s">
        <v>19</v>
      </c>
      <c r="F3" s="310"/>
      <c r="G3" s="310"/>
      <c r="H3" s="310"/>
      <c r="I3" s="311"/>
      <c r="J3" s="309" t="s">
        <v>20</v>
      </c>
      <c r="K3" s="310"/>
      <c r="L3" s="312"/>
    </row>
    <row r="4" spans="1:40" ht="30" customHeight="1" x14ac:dyDescent="0.3">
      <c r="A4" s="308"/>
      <c r="B4" s="21"/>
      <c r="C4" s="21"/>
      <c r="D4" s="21"/>
      <c r="E4" s="313" t="s">
        <v>191</v>
      </c>
      <c r="F4" s="314"/>
      <c r="G4" s="315" t="s">
        <v>190</v>
      </c>
      <c r="H4" s="316"/>
      <c r="I4" s="21"/>
      <c r="J4" s="21"/>
      <c r="K4" s="21"/>
      <c r="L4" s="22"/>
    </row>
    <row r="5" spans="1:40" ht="30" customHeight="1" x14ac:dyDescent="0.3">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3">
      <c r="A6" s="62" t="s">
        <v>52</v>
      </c>
      <c r="B6" s="54">
        <v>4090</v>
      </c>
      <c r="C6" s="54">
        <v>3897</v>
      </c>
      <c r="D6" s="13">
        <f t="shared" ref="D6:D11" si="0">SUM(B6:C6)</f>
        <v>7987</v>
      </c>
      <c r="E6" s="81">
        <v>1274</v>
      </c>
      <c r="F6" s="82">
        <v>1213</v>
      </c>
      <c r="G6" s="63">
        <v>644</v>
      </c>
      <c r="H6" s="63">
        <v>751</v>
      </c>
      <c r="I6" s="13">
        <f>SUM(E6:H6)</f>
        <v>3882</v>
      </c>
      <c r="J6" s="14">
        <f>(E6+G6)/B6*100</f>
        <v>46.894865525672373</v>
      </c>
      <c r="K6" s="14">
        <f>(F6+H6)/C6*100</f>
        <v>50.397741852707213</v>
      </c>
      <c r="L6" s="15">
        <f t="shared" ref="L6:L10" si="1">I6/D6*100</f>
        <v>48.603981469888566</v>
      </c>
      <c r="AN6" s="10">
        <v>45651</v>
      </c>
    </row>
    <row r="7" spans="1:40" ht="30" customHeight="1" x14ac:dyDescent="0.3">
      <c r="A7" s="62" t="s">
        <v>53</v>
      </c>
      <c r="B7" s="54">
        <v>1381</v>
      </c>
      <c r="C7" s="54">
        <v>1435</v>
      </c>
      <c r="D7" s="13">
        <f t="shared" si="0"/>
        <v>2816</v>
      </c>
      <c r="E7" s="81">
        <v>536</v>
      </c>
      <c r="F7" s="82">
        <v>517</v>
      </c>
      <c r="G7" s="63">
        <v>290</v>
      </c>
      <c r="H7" s="63">
        <v>351</v>
      </c>
      <c r="I7" s="13">
        <f t="shared" ref="I7:I10" si="2">SUM(E7:H7)</f>
        <v>1694</v>
      </c>
      <c r="J7" s="14">
        <f>(E7+G7)/B7*100</f>
        <v>59.811730629978278</v>
      </c>
      <c r="K7" s="14">
        <f t="shared" ref="K7:K11" si="3">(F7+H7)/C7*100</f>
        <v>60.487804878048777</v>
      </c>
      <c r="L7" s="15">
        <f t="shared" si="1"/>
        <v>60.15625</v>
      </c>
    </row>
    <row r="8" spans="1:40" ht="30" customHeight="1" x14ac:dyDescent="0.3">
      <c r="A8" s="62" t="s">
        <v>54</v>
      </c>
      <c r="B8" s="54">
        <v>810</v>
      </c>
      <c r="C8" s="54">
        <v>844</v>
      </c>
      <c r="D8" s="13">
        <f t="shared" si="0"/>
        <v>1654</v>
      </c>
      <c r="E8" s="81">
        <v>302</v>
      </c>
      <c r="F8" s="82">
        <v>273</v>
      </c>
      <c r="G8" s="63">
        <v>112</v>
      </c>
      <c r="H8" s="63">
        <v>135</v>
      </c>
      <c r="I8" s="13">
        <f t="shared" si="2"/>
        <v>822</v>
      </c>
      <c r="J8" s="14">
        <f t="shared" ref="J8:J11" si="4">(E8+G8)/B8*100</f>
        <v>51.111111111111107</v>
      </c>
      <c r="K8" s="14">
        <f t="shared" si="3"/>
        <v>48.341232227488149</v>
      </c>
      <c r="L8" s="15">
        <f t="shared" si="1"/>
        <v>49.697702539298675</v>
      </c>
    </row>
    <row r="9" spans="1:40" ht="30" customHeight="1" x14ac:dyDescent="0.3">
      <c r="A9" s="62" t="s">
        <v>55</v>
      </c>
      <c r="B9" s="54">
        <v>893</v>
      </c>
      <c r="C9" s="54">
        <v>966</v>
      </c>
      <c r="D9" s="13">
        <f t="shared" si="0"/>
        <v>1859</v>
      </c>
      <c r="E9" s="81">
        <v>465</v>
      </c>
      <c r="F9" s="82">
        <v>483</v>
      </c>
      <c r="G9" s="63">
        <v>132</v>
      </c>
      <c r="H9" s="63">
        <v>166</v>
      </c>
      <c r="I9" s="13">
        <f t="shared" si="2"/>
        <v>1246</v>
      </c>
      <c r="J9" s="14">
        <f t="shared" si="4"/>
        <v>66.853303471444576</v>
      </c>
      <c r="K9" s="14">
        <f t="shared" si="3"/>
        <v>67.184265010351965</v>
      </c>
      <c r="L9" s="15">
        <f t="shared" si="1"/>
        <v>67.025282409897784</v>
      </c>
    </row>
    <row r="10" spans="1:40" ht="30" customHeight="1" thickBot="1" x14ac:dyDescent="0.35">
      <c r="A10" s="56" t="s">
        <v>56</v>
      </c>
      <c r="B10" s="55">
        <v>762</v>
      </c>
      <c r="C10" s="54">
        <v>791</v>
      </c>
      <c r="D10" s="16">
        <f t="shared" si="0"/>
        <v>1553</v>
      </c>
      <c r="E10" s="81">
        <v>354</v>
      </c>
      <c r="F10" s="82">
        <v>337</v>
      </c>
      <c r="G10" s="64">
        <v>112</v>
      </c>
      <c r="H10" s="64">
        <v>133</v>
      </c>
      <c r="I10" s="13">
        <f t="shared" si="2"/>
        <v>936</v>
      </c>
      <c r="J10" s="47">
        <f t="shared" si="4"/>
        <v>61.154855643044613</v>
      </c>
      <c r="K10" s="47">
        <f t="shared" si="3"/>
        <v>59.418457648546138</v>
      </c>
      <c r="L10" s="17">
        <f t="shared" si="1"/>
        <v>60.270444301352221</v>
      </c>
    </row>
    <row r="11" spans="1:40" ht="30" customHeight="1" thickTop="1" thickBot="1" x14ac:dyDescent="0.35">
      <c r="A11" s="23" t="s">
        <v>11</v>
      </c>
      <c r="B11" s="65">
        <f>SUM(B6:B10)</f>
        <v>7936</v>
      </c>
      <c r="C11" s="18">
        <f>SUM(C6:C10)</f>
        <v>7933</v>
      </c>
      <c r="D11" s="18">
        <f t="shared" si="0"/>
        <v>15869</v>
      </c>
      <c r="E11" s="18">
        <f>SUM(E6:E10)</f>
        <v>2931</v>
      </c>
      <c r="F11" s="18">
        <f>SUM(F6:F10)</f>
        <v>2823</v>
      </c>
      <c r="G11" s="66">
        <f t="shared" ref="G11:H11" si="5">SUM(G6:G10)</f>
        <v>1290</v>
      </c>
      <c r="H11" s="66">
        <f t="shared" si="5"/>
        <v>1536</v>
      </c>
      <c r="I11" s="18">
        <f>SUM(I6:I10)</f>
        <v>8580</v>
      </c>
      <c r="J11" s="76">
        <f t="shared" si="4"/>
        <v>53.188004032258064</v>
      </c>
      <c r="K11" s="76">
        <f t="shared" si="3"/>
        <v>54.947686877599899</v>
      </c>
      <c r="L11" s="19">
        <f>I11/D11*100</f>
        <v>54.06767912281807</v>
      </c>
    </row>
    <row r="12" spans="1:40" ht="30" customHeight="1" x14ac:dyDescent="0.3">
      <c r="A12" s="24"/>
      <c r="B12" s="25"/>
      <c r="C12" s="25"/>
      <c r="D12" s="25"/>
      <c r="E12" s="25"/>
      <c r="F12" s="25"/>
      <c r="G12" s="25"/>
      <c r="H12" s="25"/>
      <c r="I12" s="25"/>
      <c r="J12" s="26"/>
      <c r="K12" s="26"/>
      <c r="L12" s="26"/>
    </row>
    <row r="13" spans="1:40" ht="30" customHeight="1" x14ac:dyDescent="0.3">
      <c r="A13" s="27"/>
      <c r="B13" s="28"/>
      <c r="C13" s="28"/>
      <c r="D13" s="28"/>
      <c r="E13" s="28"/>
      <c r="F13" s="28"/>
      <c r="G13" s="28"/>
      <c r="H13" s="28"/>
      <c r="I13" s="28"/>
      <c r="J13" s="29"/>
      <c r="K13" s="29"/>
      <c r="L13" s="29"/>
    </row>
    <row r="14" spans="1:40" ht="30" customHeight="1" x14ac:dyDescent="0.3">
      <c r="A14" s="27"/>
      <c r="B14" s="28"/>
      <c r="C14" s="28"/>
      <c r="D14" s="28"/>
      <c r="E14" s="28"/>
      <c r="F14" s="28"/>
      <c r="G14" s="28"/>
      <c r="H14" s="28"/>
      <c r="I14" s="28"/>
      <c r="J14" s="29"/>
      <c r="K14" s="29"/>
      <c r="L14" s="29"/>
    </row>
    <row r="15" spans="1:40" ht="30" customHeight="1" thickBot="1" x14ac:dyDescent="0.35">
      <c r="A15" s="20" t="s">
        <v>31</v>
      </c>
      <c r="B15" s="28"/>
      <c r="C15" s="28"/>
      <c r="D15" s="28"/>
      <c r="E15" s="28"/>
      <c r="F15" s="28"/>
      <c r="G15" s="28"/>
      <c r="H15" s="28"/>
      <c r="I15" s="28"/>
      <c r="J15" s="29"/>
      <c r="K15" s="29"/>
      <c r="L15" s="29"/>
    </row>
    <row r="16" spans="1:40" ht="30" customHeight="1" x14ac:dyDescent="0.3">
      <c r="A16" s="307" t="s">
        <v>29</v>
      </c>
      <c r="B16" s="318" t="s">
        <v>18</v>
      </c>
      <c r="C16" s="318"/>
      <c r="D16" s="318"/>
      <c r="E16" s="318" t="s">
        <v>19</v>
      </c>
      <c r="F16" s="318"/>
      <c r="G16" s="318"/>
      <c r="H16" s="318"/>
      <c r="I16" s="318"/>
      <c r="J16" s="318" t="s">
        <v>20</v>
      </c>
      <c r="K16" s="318"/>
      <c r="L16" s="319"/>
    </row>
    <row r="17" spans="1:12" ht="30" customHeight="1" x14ac:dyDescent="0.3">
      <c r="A17" s="320"/>
      <c r="B17" s="46"/>
      <c r="C17" s="46"/>
      <c r="D17" s="46"/>
      <c r="E17" s="313" t="s">
        <v>191</v>
      </c>
      <c r="F17" s="314"/>
      <c r="G17" s="315" t="s">
        <v>190</v>
      </c>
      <c r="H17" s="316"/>
      <c r="I17" s="46"/>
      <c r="J17" s="46"/>
      <c r="K17" s="46"/>
      <c r="L17" s="49"/>
    </row>
    <row r="18" spans="1:12" ht="30" customHeight="1" x14ac:dyDescent="0.3">
      <c r="A18" s="67"/>
      <c r="B18" s="46" t="s">
        <v>9</v>
      </c>
      <c r="C18" s="46" t="s">
        <v>10</v>
      </c>
      <c r="D18" s="46" t="s">
        <v>11</v>
      </c>
      <c r="E18" s="46" t="s">
        <v>9</v>
      </c>
      <c r="F18" s="46" t="s">
        <v>10</v>
      </c>
      <c r="G18" s="46" t="s">
        <v>9</v>
      </c>
      <c r="H18" s="46" t="s">
        <v>10</v>
      </c>
      <c r="I18" s="46" t="s">
        <v>11</v>
      </c>
      <c r="J18" s="46" t="s">
        <v>9</v>
      </c>
      <c r="K18" s="46" t="s">
        <v>10</v>
      </c>
      <c r="L18" s="49" t="s">
        <v>11</v>
      </c>
    </row>
    <row r="19" spans="1:12" ht="30" customHeight="1" x14ac:dyDescent="0.3">
      <c r="A19" s="62" t="s">
        <v>57</v>
      </c>
      <c r="B19" s="54">
        <v>444</v>
      </c>
      <c r="C19" s="54">
        <v>457</v>
      </c>
      <c r="D19" s="13">
        <f t="shared" ref="D19:D26" si="6">SUM(B19:C19)</f>
        <v>901</v>
      </c>
      <c r="E19" s="81">
        <v>184</v>
      </c>
      <c r="F19" s="82">
        <v>193</v>
      </c>
      <c r="G19" s="13">
        <v>110</v>
      </c>
      <c r="H19" s="13">
        <v>113</v>
      </c>
      <c r="I19" s="13">
        <f>SUM(E19:H19)</f>
        <v>600</v>
      </c>
      <c r="J19" s="14">
        <f>(E19+G19)/B19*100</f>
        <v>66.21621621621621</v>
      </c>
      <c r="K19" s="14">
        <f>(F19+H19)/C19*100</f>
        <v>66.958424507658648</v>
      </c>
      <c r="L19" s="15">
        <f>I19/D19*100</f>
        <v>66.592674805771367</v>
      </c>
    </row>
    <row r="20" spans="1:12" ht="30" customHeight="1" x14ac:dyDescent="0.3">
      <c r="A20" s="56" t="s">
        <v>58</v>
      </c>
      <c r="B20" s="54">
        <v>1193</v>
      </c>
      <c r="C20" s="54">
        <v>1197</v>
      </c>
      <c r="D20" s="13">
        <f t="shared" si="6"/>
        <v>2390</v>
      </c>
      <c r="E20" s="81">
        <v>477</v>
      </c>
      <c r="F20" s="82">
        <v>474</v>
      </c>
      <c r="G20" s="13">
        <v>188</v>
      </c>
      <c r="H20" s="13">
        <v>217</v>
      </c>
      <c r="I20" s="13">
        <f t="shared" ref="I20:I25" si="7">SUM(E20:H20)</f>
        <v>1356</v>
      </c>
      <c r="J20" s="14">
        <f t="shared" ref="J20:K26" si="8">(E20+G20)/B20*100</f>
        <v>55.741827326068737</v>
      </c>
      <c r="K20" s="14">
        <f t="shared" si="8"/>
        <v>57.727652464494575</v>
      </c>
      <c r="L20" s="15">
        <f t="shared" ref="L20:L26" si="9">I20/D20*100</f>
        <v>56.736401673640167</v>
      </c>
    </row>
    <row r="21" spans="1:12" ht="30" customHeight="1" x14ac:dyDescent="0.3">
      <c r="A21" s="62" t="s">
        <v>59</v>
      </c>
      <c r="B21" s="54">
        <v>1740</v>
      </c>
      <c r="C21" s="54">
        <v>1760</v>
      </c>
      <c r="D21" s="13">
        <f t="shared" si="6"/>
        <v>3500</v>
      </c>
      <c r="E21" s="81">
        <v>568</v>
      </c>
      <c r="F21" s="82">
        <v>562</v>
      </c>
      <c r="G21" s="13">
        <v>279</v>
      </c>
      <c r="H21" s="13">
        <v>347</v>
      </c>
      <c r="I21" s="13">
        <f t="shared" si="7"/>
        <v>1756</v>
      </c>
      <c r="J21" s="14">
        <f t="shared" si="8"/>
        <v>48.678160919540232</v>
      </c>
      <c r="K21" s="14">
        <f t="shared" si="8"/>
        <v>51.647727272727273</v>
      </c>
      <c r="L21" s="15">
        <f t="shared" si="9"/>
        <v>50.171428571428564</v>
      </c>
    </row>
    <row r="22" spans="1:12" ht="30" customHeight="1" x14ac:dyDescent="0.3">
      <c r="A22" s="62" t="s">
        <v>60</v>
      </c>
      <c r="B22" s="54">
        <v>893</v>
      </c>
      <c r="C22" s="54">
        <v>875</v>
      </c>
      <c r="D22" s="13">
        <f t="shared" si="6"/>
        <v>1768</v>
      </c>
      <c r="E22" s="81">
        <v>318</v>
      </c>
      <c r="F22" s="82">
        <v>301</v>
      </c>
      <c r="G22" s="13">
        <v>119</v>
      </c>
      <c r="H22" s="13">
        <v>129</v>
      </c>
      <c r="I22" s="13">
        <f t="shared" si="7"/>
        <v>867</v>
      </c>
      <c r="J22" s="14">
        <f t="shared" si="8"/>
        <v>48.936170212765958</v>
      </c>
      <c r="K22" s="14">
        <f t="shared" si="8"/>
        <v>49.142857142857146</v>
      </c>
      <c r="L22" s="15">
        <f t="shared" si="9"/>
        <v>49.038461538461533</v>
      </c>
    </row>
    <row r="23" spans="1:12" ht="30" customHeight="1" x14ac:dyDescent="0.3">
      <c r="A23" s="62" t="s">
        <v>61</v>
      </c>
      <c r="B23" s="54">
        <v>356</v>
      </c>
      <c r="C23" s="54">
        <v>364</v>
      </c>
      <c r="D23" s="13">
        <f t="shared" si="6"/>
        <v>720</v>
      </c>
      <c r="E23" s="81">
        <v>163</v>
      </c>
      <c r="F23" s="82">
        <v>158</v>
      </c>
      <c r="G23" s="13">
        <v>45</v>
      </c>
      <c r="H23" s="13">
        <v>43</v>
      </c>
      <c r="I23" s="13">
        <f t="shared" si="7"/>
        <v>409</v>
      </c>
      <c r="J23" s="14">
        <f t="shared" si="8"/>
        <v>58.426966292134829</v>
      </c>
      <c r="K23" s="14">
        <f t="shared" si="8"/>
        <v>55.219780219780226</v>
      </c>
      <c r="L23" s="15">
        <f t="shared" si="9"/>
        <v>56.805555555555557</v>
      </c>
    </row>
    <row r="24" spans="1:12" ht="30" customHeight="1" x14ac:dyDescent="0.3">
      <c r="A24" s="62" t="s">
        <v>62</v>
      </c>
      <c r="B24" s="54">
        <v>742</v>
      </c>
      <c r="C24" s="54">
        <v>738</v>
      </c>
      <c r="D24" s="13">
        <f t="shared" si="6"/>
        <v>1480</v>
      </c>
      <c r="E24" s="81">
        <v>272</v>
      </c>
      <c r="F24" s="82">
        <v>266</v>
      </c>
      <c r="G24" s="13">
        <v>113</v>
      </c>
      <c r="H24" s="13">
        <v>140</v>
      </c>
      <c r="I24" s="13">
        <f t="shared" si="7"/>
        <v>791</v>
      </c>
      <c r="J24" s="14">
        <f t="shared" si="8"/>
        <v>51.886792452830186</v>
      </c>
      <c r="K24" s="14">
        <f t="shared" si="8"/>
        <v>55.013550135501355</v>
      </c>
      <c r="L24" s="15">
        <f t="shared" si="9"/>
        <v>53.445945945945951</v>
      </c>
    </row>
    <row r="25" spans="1:12" ht="30" customHeight="1" thickBot="1" x14ac:dyDescent="0.35">
      <c r="A25" s="68" t="s">
        <v>63</v>
      </c>
      <c r="B25" s="55">
        <v>2456</v>
      </c>
      <c r="C25" s="54">
        <v>2461</v>
      </c>
      <c r="D25" s="13">
        <f t="shared" si="6"/>
        <v>4917</v>
      </c>
      <c r="E25" s="81">
        <v>694</v>
      </c>
      <c r="F25" s="82">
        <v>685</v>
      </c>
      <c r="G25" s="13">
        <v>319</v>
      </c>
      <c r="H25" s="13">
        <v>369</v>
      </c>
      <c r="I25" s="13">
        <f t="shared" si="7"/>
        <v>2067</v>
      </c>
      <c r="J25" s="47">
        <f t="shared" si="8"/>
        <v>41.245928338762219</v>
      </c>
      <c r="K25" s="47">
        <f t="shared" si="8"/>
        <v>42.828118650954892</v>
      </c>
      <c r="L25" s="48">
        <f t="shared" si="9"/>
        <v>42.037827943868209</v>
      </c>
    </row>
    <row r="26" spans="1:12" s="89" customFormat="1" ht="30" customHeight="1" thickTop="1" thickBot="1" x14ac:dyDescent="0.35">
      <c r="A26" s="84" t="s">
        <v>11</v>
      </c>
      <c r="B26" s="85">
        <f>SUM(B19:B25)</f>
        <v>7824</v>
      </c>
      <c r="C26" s="86">
        <f>SUM(C19:C25)</f>
        <v>7852</v>
      </c>
      <c r="D26" s="86">
        <f t="shared" si="6"/>
        <v>15676</v>
      </c>
      <c r="E26" s="86">
        <f>SUM(E19:E25)</f>
        <v>2676</v>
      </c>
      <c r="F26" s="86">
        <f>SUM(F19:F25)</f>
        <v>2639</v>
      </c>
      <c r="G26" s="86">
        <f t="shared" ref="G26:H26" si="10">SUM(G19:G25)</f>
        <v>1173</v>
      </c>
      <c r="H26" s="86">
        <f t="shared" si="10"/>
        <v>1358</v>
      </c>
      <c r="I26" s="86">
        <f>SUM(E26:H26)</f>
        <v>7846</v>
      </c>
      <c r="J26" s="90">
        <f t="shared" si="8"/>
        <v>49.194785276073624</v>
      </c>
      <c r="K26" s="90">
        <f t="shared" si="8"/>
        <v>50.904228222109019</v>
      </c>
      <c r="L26" s="91">
        <f t="shared" si="9"/>
        <v>50.05103342689462</v>
      </c>
    </row>
    <row r="27" spans="1:12" ht="30" customHeight="1" x14ac:dyDescent="0.3">
      <c r="A27" s="11"/>
      <c r="B27" s="11"/>
      <c r="C27" s="11"/>
      <c r="D27" s="11"/>
      <c r="E27" s="11"/>
      <c r="F27" s="11"/>
      <c r="G27" s="12"/>
      <c r="H27" s="12"/>
      <c r="I27" s="11"/>
      <c r="J27" s="12"/>
      <c r="K27" s="12"/>
      <c r="L27" s="11"/>
    </row>
    <row r="28" spans="1:12" ht="30" customHeight="1" x14ac:dyDescent="0.3">
      <c r="A28" s="12"/>
      <c r="B28" s="12"/>
      <c r="C28" s="12"/>
      <c r="D28" s="12"/>
      <c r="E28" s="12"/>
      <c r="F28" s="12"/>
      <c r="G28" s="12"/>
      <c r="H28" s="12"/>
      <c r="I28" s="12"/>
      <c r="J28" s="12"/>
      <c r="K28" s="12"/>
      <c r="L28" s="12"/>
    </row>
    <row r="29" spans="1:12" ht="30" customHeight="1" x14ac:dyDescent="0.3">
      <c r="A29" s="12"/>
      <c r="B29" s="12"/>
      <c r="C29" s="12"/>
      <c r="D29" s="12"/>
      <c r="E29" s="12"/>
      <c r="F29" s="12"/>
      <c r="G29" s="12"/>
      <c r="H29" s="12"/>
      <c r="I29" s="12"/>
      <c r="J29" s="12"/>
      <c r="K29" s="12"/>
      <c r="L29" s="12"/>
    </row>
    <row r="30" spans="1:12" ht="30" customHeight="1" x14ac:dyDescent="0.3">
      <c r="A30" s="305"/>
      <c r="B30" s="305"/>
      <c r="C30" s="305"/>
      <c r="D30" s="305"/>
      <c r="E30" s="305"/>
      <c r="F30" s="305"/>
      <c r="G30" s="305"/>
      <c r="H30" s="305"/>
      <c r="I30" s="305"/>
      <c r="J30" s="305"/>
      <c r="K30" s="305"/>
      <c r="L30" s="305"/>
    </row>
    <row r="31" spans="1:12" ht="30" customHeight="1" x14ac:dyDescent="0.3">
      <c r="A31" s="317"/>
      <c r="B31" s="317"/>
      <c r="C31" s="317"/>
      <c r="D31" s="317"/>
      <c r="E31" s="317"/>
      <c r="F31" s="317"/>
      <c r="G31" s="317"/>
      <c r="H31" s="317"/>
      <c r="I31" s="317"/>
      <c r="J31" s="317"/>
      <c r="K31" s="317"/>
      <c r="L31" s="317"/>
    </row>
  </sheetData>
  <mergeCells count="14">
    <mergeCell ref="A3:A4"/>
    <mergeCell ref="B3:D3"/>
    <mergeCell ref="E3:I3"/>
    <mergeCell ref="J3:L3"/>
    <mergeCell ref="E4:F4"/>
    <mergeCell ref="G4:H4"/>
    <mergeCell ref="A31:L31"/>
    <mergeCell ref="E16:I16"/>
    <mergeCell ref="J16:L16"/>
    <mergeCell ref="E17:F17"/>
    <mergeCell ref="G17:H17"/>
    <mergeCell ref="A30:L30"/>
    <mergeCell ref="A16:A17"/>
    <mergeCell ref="B16:D16"/>
  </mergeCells>
  <phoneticPr fontId="2"/>
  <pageMargins left="0.25" right="0.25"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6CBA-A463-48C3-9BCC-38C8AC639C49}">
  <dimension ref="A2:AN30"/>
  <sheetViews>
    <sheetView zoomScale="75" workbookViewId="0">
      <selection activeCell="N14" sqref="N14"/>
    </sheetView>
  </sheetViews>
  <sheetFormatPr defaultRowHeight="30" customHeight="1" x14ac:dyDescent="0.2"/>
  <cols>
    <col min="1" max="1" width="21.36328125" customWidth="1"/>
    <col min="2" max="6" width="8.6328125" customWidth="1"/>
    <col min="7" max="8" width="7.08984375" customWidth="1"/>
    <col min="9" max="12" width="8.6328125" customWidth="1"/>
  </cols>
  <sheetData>
    <row r="2" spans="1:40" ht="30" customHeight="1" thickBot="1" x14ac:dyDescent="0.35">
      <c r="A2" s="20" t="s">
        <v>32</v>
      </c>
      <c r="B2" s="10"/>
      <c r="C2" s="10"/>
      <c r="D2" s="10"/>
      <c r="E2" s="10"/>
      <c r="F2" s="10"/>
      <c r="G2" s="10"/>
      <c r="H2" s="10"/>
      <c r="I2" s="10"/>
      <c r="J2" s="10"/>
      <c r="K2" s="10"/>
      <c r="L2" s="10"/>
    </row>
    <row r="3" spans="1:40" ht="30" customHeight="1" x14ac:dyDescent="0.2">
      <c r="A3" s="307" t="s">
        <v>29</v>
      </c>
      <c r="B3" s="318" t="s">
        <v>18</v>
      </c>
      <c r="C3" s="318"/>
      <c r="D3" s="318"/>
      <c r="E3" s="318" t="s">
        <v>19</v>
      </c>
      <c r="F3" s="318"/>
      <c r="G3" s="318"/>
      <c r="H3" s="318"/>
      <c r="I3" s="318"/>
      <c r="J3" s="318" t="s">
        <v>20</v>
      </c>
      <c r="K3" s="318"/>
      <c r="L3" s="319"/>
      <c r="N3" s="69"/>
    </row>
    <row r="4" spans="1:40" ht="30" customHeight="1" x14ac:dyDescent="0.2">
      <c r="A4" s="308"/>
      <c r="B4" s="21"/>
      <c r="C4" s="21"/>
      <c r="D4" s="21"/>
      <c r="E4" s="313" t="s">
        <v>191</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28</v>
      </c>
      <c r="B6" s="54">
        <v>2826</v>
      </c>
      <c r="C6" s="54">
        <v>2920</v>
      </c>
      <c r="D6" s="13">
        <f>SUM(B6:C6)</f>
        <v>5746</v>
      </c>
      <c r="E6" s="81">
        <v>771</v>
      </c>
      <c r="F6" s="82">
        <v>833</v>
      </c>
      <c r="G6" s="70">
        <v>469</v>
      </c>
      <c r="H6" s="70">
        <v>595</v>
      </c>
      <c r="I6" s="13">
        <f>SUM(E6:H6)</f>
        <v>2668</v>
      </c>
      <c r="J6" s="14">
        <f>(E6+G6)/B6*100</f>
        <v>43.878273177636231</v>
      </c>
      <c r="K6" s="14">
        <f>(F6+H6)/C6*100</f>
        <v>48.904109589041092</v>
      </c>
      <c r="L6" s="15">
        <f>I6/D6*100</f>
        <v>46.432300730943268</v>
      </c>
      <c r="AN6">
        <v>45651</v>
      </c>
    </row>
    <row r="7" spans="1:40" ht="30" customHeight="1" x14ac:dyDescent="0.25">
      <c r="A7" s="62" t="s">
        <v>33</v>
      </c>
      <c r="B7" s="54">
        <v>697</v>
      </c>
      <c r="C7" s="54">
        <v>725</v>
      </c>
      <c r="D7" s="13">
        <f t="shared" ref="D7:D29" si="0">SUM(B7:C7)</f>
        <v>1422</v>
      </c>
      <c r="E7" s="81">
        <v>202</v>
      </c>
      <c r="F7" s="82">
        <v>222</v>
      </c>
      <c r="G7" s="70">
        <v>93</v>
      </c>
      <c r="H7" s="70">
        <v>106</v>
      </c>
      <c r="I7" s="13">
        <f t="shared" ref="I7:I29" si="1">SUM(E7:H7)</f>
        <v>623</v>
      </c>
      <c r="J7" s="14">
        <f t="shared" ref="J7:K29" si="2">(E7+G7)/B7*100</f>
        <v>42.32424677187948</v>
      </c>
      <c r="K7" s="14">
        <f t="shared" si="2"/>
        <v>45.241379310344826</v>
      </c>
      <c r="L7" s="15">
        <f>I7/D7*100</f>
        <v>43.81153305203938</v>
      </c>
    </row>
    <row r="8" spans="1:40" ht="30" customHeight="1" x14ac:dyDescent="0.25">
      <c r="A8" s="62" t="s">
        <v>34</v>
      </c>
      <c r="B8" s="54">
        <v>2039</v>
      </c>
      <c r="C8" s="54">
        <v>1955</v>
      </c>
      <c r="D8" s="13">
        <f t="shared" si="0"/>
        <v>3994</v>
      </c>
      <c r="E8" s="81">
        <v>578</v>
      </c>
      <c r="F8" s="82">
        <v>584</v>
      </c>
      <c r="G8" s="70">
        <v>271</v>
      </c>
      <c r="H8" s="70">
        <v>317</v>
      </c>
      <c r="I8" s="13">
        <f t="shared" si="1"/>
        <v>1750</v>
      </c>
      <c r="J8" s="14">
        <f t="shared" si="2"/>
        <v>41.638057871505637</v>
      </c>
      <c r="K8" s="14">
        <f t="shared" si="2"/>
        <v>46.086956521739133</v>
      </c>
      <c r="L8" s="15">
        <f t="shared" ref="L8:L29" si="3">I8/D8*100</f>
        <v>43.815723585378066</v>
      </c>
    </row>
    <row r="9" spans="1:40" ht="30" customHeight="1" x14ac:dyDescent="0.25">
      <c r="A9" s="62" t="s">
        <v>35</v>
      </c>
      <c r="B9" s="54">
        <v>790</v>
      </c>
      <c r="C9" s="54">
        <v>787</v>
      </c>
      <c r="D9" s="13">
        <f t="shared" si="0"/>
        <v>1577</v>
      </c>
      <c r="E9" s="81">
        <v>303</v>
      </c>
      <c r="F9" s="82">
        <v>309</v>
      </c>
      <c r="G9" s="70">
        <v>98</v>
      </c>
      <c r="H9" s="70">
        <v>109</v>
      </c>
      <c r="I9" s="13">
        <f t="shared" si="1"/>
        <v>819</v>
      </c>
      <c r="J9" s="14">
        <f t="shared" si="2"/>
        <v>50.75949367088608</v>
      </c>
      <c r="K9" s="14">
        <f t="shared" si="2"/>
        <v>53.113087674714102</v>
      </c>
      <c r="L9" s="15">
        <f t="shared" si="3"/>
        <v>51.934051997463534</v>
      </c>
    </row>
    <row r="10" spans="1:40" ht="30" customHeight="1" x14ac:dyDescent="0.25">
      <c r="A10" s="62" t="s">
        <v>37</v>
      </c>
      <c r="B10" s="54">
        <v>548</v>
      </c>
      <c r="C10" s="54">
        <v>525</v>
      </c>
      <c r="D10" s="13">
        <f t="shared" si="0"/>
        <v>1073</v>
      </c>
      <c r="E10" s="81">
        <v>183</v>
      </c>
      <c r="F10" s="82">
        <v>180</v>
      </c>
      <c r="G10" s="70">
        <v>98</v>
      </c>
      <c r="H10" s="70">
        <v>106</v>
      </c>
      <c r="I10" s="13">
        <f t="shared" si="1"/>
        <v>567</v>
      </c>
      <c r="J10" s="14">
        <f t="shared" si="2"/>
        <v>51.277372262773724</v>
      </c>
      <c r="K10" s="14">
        <f t="shared" si="2"/>
        <v>54.476190476190482</v>
      </c>
      <c r="L10" s="15">
        <f t="shared" si="3"/>
        <v>52.84249767008388</v>
      </c>
    </row>
    <row r="11" spans="1:40" ht="30" customHeight="1" x14ac:dyDescent="0.25">
      <c r="A11" s="62" t="s">
        <v>38</v>
      </c>
      <c r="B11" s="54">
        <v>439</v>
      </c>
      <c r="C11" s="54">
        <v>413</v>
      </c>
      <c r="D11" s="13">
        <f t="shared" si="0"/>
        <v>852</v>
      </c>
      <c r="E11" s="81">
        <v>184</v>
      </c>
      <c r="F11" s="82">
        <v>186</v>
      </c>
      <c r="G11" s="70">
        <v>55</v>
      </c>
      <c r="H11" s="70">
        <v>49</v>
      </c>
      <c r="I11" s="13">
        <f t="shared" si="1"/>
        <v>474</v>
      </c>
      <c r="J11" s="14">
        <f t="shared" si="2"/>
        <v>54.441913439635535</v>
      </c>
      <c r="K11" s="14">
        <f t="shared" si="2"/>
        <v>56.900726392251819</v>
      </c>
      <c r="L11" s="15">
        <f t="shared" si="3"/>
        <v>55.633802816901415</v>
      </c>
    </row>
    <row r="12" spans="1:40" ht="30" customHeight="1" x14ac:dyDescent="0.25">
      <c r="A12" s="62" t="s">
        <v>39</v>
      </c>
      <c r="B12" s="54">
        <v>394</v>
      </c>
      <c r="C12" s="54">
        <v>406</v>
      </c>
      <c r="D12" s="13">
        <f t="shared" si="0"/>
        <v>800</v>
      </c>
      <c r="E12" s="81">
        <v>216</v>
      </c>
      <c r="F12" s="82">
        <v>207</v>
      </c>
      <c r="G12" s="70">
        <v>44</v>
      </c>
      <c r="H12" s="70">
        <v>51</v>
      </c>
      <c r="I12" s="13">
        <f t="shared" si="1"/>
        <v>518</v>
      </c>
      <c r="J12" s="14">
        <f t="shared" si="2"/>
        <v>65.989847715736033</v>
      </c>
      <c r="K12" s="14">
        <f t="shared" si="2"/>
        <v>63.546798029556648</v>
      </c>
      <c r="L12" s="15">
        <f t="shared" si="3"/>
        <v>64.75</v>
      </c>
    </row>
    <row r="13" spans="1:40" ht="30" customHeight="1" x14ac:dyDescent="0.25">
      <c r="A13" s="62" t="s">
        <v>40</v>
      </c>
      <c r="B13" s="54">
        <v>2903</v>
      </c>
      <c r="C13" s="54">
        <v>2941</v>
      </c>
      <c r="D13" s="13">
        <f t="shared" si="0"/>
        <v>5844</v>
      </c>
      <c r="E13" s="81">
        <v>931</v>
      </c>
      <c r="F13" s="82">
        <v>926</v>
      </c>
      <c r="G13" s="70">
        <v>448</v>
      </c>
      <c r="H13" s="70">
        <v>525</v>
      </c>
      <c r="I13" s="13">
        <f t="shared" si="1"/>
        <v>2830</v>
      </c>
      <c r="J13" s="14">
        <f t="shared" si="2"/>
        <v>47.502583534274891</v>
      </c>
      <c r="K13" s="14">
        <f t="shared" si="2"/>
        <v>49.336960217613054</v>
      </c>
      <c r="L13" s="15">
        <f t="shared" si="3"/>
        <v>48.425735797399042</v>
      </c>
    </row>
    <row r="14" spans="1:40" ht="30" customHeight="1" x14ac:dyDescent="0.25">
      <c r="A14" s="62" t="s">
        <v>41</v>
      </c>
      <c r="B14" s="54">
        <v>246</v>
      </c>
      <c r="C14" s="54">
        <v>256</v>
      </c>
      <c r="D14" s="13">
        <f t="shared" si="0"/>
        <v>502</v>
      </c>
      <c r="E14" s="81">
        <v>122</v>
      </c>
      <c r="F14" s="82">
        <v>102</v>
      </c>
      <c r="G14" s="70">
        <v>57</v>
      </c>
      <c r="H14" s="70">
        <v>57</v>
      </c>
      <c r="I14" s="13">
        <f t="shared" si="1"/>
        <v>338</v>
      </c>
      <c r="J14" s="14">
        <f t="shared" si="2"/>
        <v>72.764227642276424</v>
      </c>
      <c r="K14" s="14">
        <f t="shared" si="2"/>
        <v>62.109375</v>
      </c>
      <c r="L14" s="15">
        <f t="shared" si="3"/>
        <v>67.330677290836647</v>
      </c>
    </row>
    <row r="15" spans="1:40" ht="30" customHeight="1" x14ac:dyDescent="0.25">
      <c r="A15" s="62" t="s">
        <v>42</v>
      </c>
      <c r="B15" s="54">
        <v>389</v>
      </c>
      <c r="C15" s="54">
        <v>417</v>
      </c>
      <c r="D15" s="13">
        <f t="shared" si="0"/>
        <v>806</v>
      </c>
      <c r="E15" s="81">
        <v>143</v>
      </c>
      <c r="F15" s="82">
        <v>153</v>
      </c>
      <c r="G15" s="70">
        <v>65</v>
      </c>
      <c r="H15" s="70">
        <v>77</v>
      </c>
      <c r="I15" s="13">
        <f t="shared" si="1"/>
        <v>438</v>
      </c>
      <c r="J15" s="14">
        <f t="shared" si="2"/>
        <v>53.470437017994854</v>
      </c>
      <c r="K15" s="14">
        <f t="shared" si="2"/>
        <v>55.15587529976019</v>
      </c>
      <c r="L15" s="15">
        <f t="shared" si="3"/>
        <v>54.3424317617866</v>
      </c>
    </row>
    <row r="16" spans="1:40" ht="30" customHeight="1" x14ac:dyDescent="0.25">
      <c r="A16" s="62" t="s">
        <v>43</v>
      </c>
      <c r="B16" s="54">
        <v>1747</v>
      </c>
      <c r="C16" s="54">
        <v>1659</v>
      </c>
      <c r="D16" s="13">
        <f t="shared" si="0"/>
        <v>3406</v>
      </c>
      <c r="E16" s="81">
        <v>695</v>
      </c>
      <c r="F16" s="82">
        <v>655</v>
      </c>
      <c r="G16" s="70">
        <v>257</v>
      </c>
      <c r="H16" s="70">
        <v>286</v>
      </c>
      <c r="I16" s="13">
        <f t="shared" si="1"/>
        <v>1893</v>
      </c>
      <c r="J16" s="14">
        <f t="shared" si="2"/>
        <v>54.493417286777337</v>
      </c>
      <c r="K16" s="14">
        <f t="shared" si="2"/>
        <v>56.720916214587106</v>
      </c>
      <c r="L16" s="15">
        <f t="shared" si="3"/>
        <v>55.578391074574284</v>
      </c>
    </row>
    <row r="17" spans="1:12" ht="30" customHeight="1" x14ac:dyDescent="0.25">
      <c r="A17" s="62" t="s">
        <v>44</v>
      </c>
      <c r="B17" s="54">
        <v>762</v>
      </c>
      <c r="C17" s="54">
        <v>794</v>
      </c>
      <c r="D17" s="13">
        <f t="shared" si="0"/>
        <v>1556</v>
      </c>
      <c r="E17" s="81">
        <v>238</v>
      </c>
      <c r="F17" s="82">
        <v>220</v>
      </c>
      <c r="G17" s="70">
        <v>116</v>
      </c>
      <c r="H17" s="70">
        <v>152</v>
      </c>
      <c r="I17" s="13">
        <f t="shared" si="1"/>
        <v>726</v>
      </c>
      <c r="J17" s="14">
        <f t="shared" si="2"/>
        <v>46.45669291338583</v>
      </c>
      <c r="K17" s="14">
        <f t="shared" si="2"/>
        <v>46.851385390428213</v>
      </c>
      <c r="L17" s="15">
        <f t="shared" si="3"/>
        <v>46.658097686375321</v>
      </c>
    </row>
    <row r="18" spans="1:12" ht="30" customHeight="1" x14ac:dyDescent="0.25">
      <c r="A18" s="62" t="s">
        <v>144</v>
      </c>
      <c r="B18" s="54">
        <v>3477</v>
      </c>
      <c r="C18" s="54">
        <v>3459</v>
      </c>
      <c r="D18" s="13">
        <f t="shared" si="0"/>
        <v>6936</v>
      </c>
      <c r="E18" s="81">
        <v>1144</v>
      </c>
      <c r="F18" s="82">
        <v>1133</v>
      </c>
      <c r="G18" s="70">
        <v>641</v>
      </c>
      <c r="H18" s="70">
        <v>747</v>
      </c>
      <c r="I18" s="13">
        <f t="shared" si="1"/>
        <v>3665</v>
      </c>
      <c r="J18" s="14">
        <f t="shared" si="2"/>
        <v>51.337359792924929</v>
      </c>
      <c r="K18" s="14">
        <f t="shared" si="2"/>
        <v>54.350968488002316</v>
      </c>
      <c r="L18" s="15">
        <f t="shared" si="3"/>
        <v>52.84025374855824</v>
      </c>
    </row>
    <row r="19" spans="1:12" ht="30" customHeight="1" x14ac:dyDescent="0.25">
      <c r="A19" s="62" t="s">
        <v>45</v>
      </c>
      <c r="B19" s="54">
        <v>3420</v>
      </c>
      <c r="C19" s="54">
        <v>2486</v>
      </c>
      <c r="D19" s="13">
        <f t="shared" si="0"/>
        <v>5906</v>
      </c>
      <c r="E19" s="81">
        <v>977</v>
      </c>
      <c r="F19" s="82">
        <v>787</v>
      </c>
      <c r="G19" s="70">
        <v>328</v>
      </c>
      <c r="H19" s="70">
        <v>330</v>
      </c>
      <c r="I19" s="13">
        <f t="shared" si="1"/>
        <v>2422</v>
      </c>
      <c r="J19" s="14">
        <f t="shared" si="2"/>
        <v>38.15789473684211</v>
      </c>
      <c r="K19" s="14">
        <f t="shared" si="2"/>
        <v>44.931617055510856</v>
      </c>
      <c r="L19" s="15">
        <f t="shared" si="3"/>
        <v>41.00914324415848</v>
      </c>
    </row>
    <row r="20" spans="1:12" ht="30" customHeight="1" x14ac:dyDescent="0.25">
      <c r="A20" s="62" t="s">
        <v>46</v>
      </c>
      <c r="B20" s="54">
        <v>898</v>
      </c>
      <c r="C20" s="54">
        <v>853</v>
      </c>
      <c r="D20" s="13">
        <f t="shared" si="0"/>
        <v>1751</v>
      </c>
      <c r="E20" s="81">
        <v>334</v>
      </c>
      <c r="F20" s="82">
        <v>333</v>
      </c>
      <c r="G20" s="70">
        <v>142</v>
      </c>
      <c r="H20" s="70">
        <v>148</v>
      </c>
      <c r="I20" s="13">
        <f t="shared" si="1"/>
        <v>957</v>
      </c>
      <c r="J20" s="14">
        <f t="shared" si="2"/>
        <v>53.006681514476618</v>
      </c>
      <c r="K20" s="14">
        <f t="shared" si="2"/>
        <v>56.389214536928492</v>
      </c>
      <c r="L20" s="15">
        <f t="shared" si="3"/>
        <v>54.654483152484289</v>
      </c>
    </row>
    <row r="21" spans="1:12" ht="30" customHeight="1" x14ac:dyDescent="0.25">
      <c r="A21" s="62" t="s">
        <v>47</v>
      </c>
      <c r="B21" s="54">
        <v>1824</v>
      </c>
      <c r="C21" s="54">
        <v>1869</v>
      </c>
      <c r="D21" s="13">
        <f t="shared" si="0"/>
        <v>3693</v>
      </c>
      <c r="E21" s="81">
        <v>661</v>
      </c>
      <c r="F21" s="82">
        <v>688</v>
      </c>
      <c r="G21" s="70">
        <v>222</v>
      </c>
      <c r="H21" s="70">
        <v>304</v>
      </c>
      <c r="I21" s="13">
        <f t="shared" si="1"/>
        <v>1875</v>
      </c>
      <c r="J21" s="14">
        <f t="shared" si="2"/>
        <v>48.410087719298247</v>
      </c>
      <c r="K21" s="14">
        <f t="shared" si="2"/>
        <v>53.076511503477796</v>
      </c>
      <c r="L21" s="15">
        <f t="shared" si="3"/>
        <v>50.771730300568642</v>
      </c>
    </row>
    <row r="22" spans="1:12" ht="30" customHeight="1" x14ac:dyDescent="0.25">
      <c r="A22" s="62" t="s">
        <v>36</v>
      </c>
      <c r="B22" s="54">
        <v>1657</v>
      </c>
      <c r="C22" s="54">
        <v>1572</v>
      </c>
      <c r="D22" s="13">
        <f t="shared" si="0"/>
        <v>3229</v>
      </c>
      <c r="E22" s="81">
        <v>597</v>
      </c>
      <c r="F22" s="82">
        <v>599</v>
      </c>
      <c r="G22" s="70">
        <v>151</v>
      </c>
      <c r="H22" s="70">
        <v>195</v>
      </c>
      <c r="I22" s="13">
        <f t="shared" si="1"/>
        <v>1542</v>
      </c>
      <c r="J22" s="14">
        <f t="shared" si="2"/>
        <v>45.14182257091128</v>
      </c>
      <c r="K22" s="14">
        <f t="shared" si="2"/>
        <v>50.508905852417307</v>
      </c>
      <c r="L22" s="15">
        <f t="shared" si="3"/>
        <v>47.754722824403842</v>
      </c>
    </row>
    <row r="23" spans="1:12" ht="30" customHeight="1" x14ac:dyDescent="0.25">
      <c r="A23" s="62" t="s">
        <v>48</v>
      </c>
      <c r="B23" s="54">
        <v>1661</v>
      </c>
      <c r="C23" s="54">
        <v>1660</v>
      </c>
      <c r="D23" s="13">
        <f t="shared" si="0"/>
        <v>3321</v>
      </c>
      <c r="E23" s="81">
        <v>486</v>
      </c>
      <c r="F23" s="82">
        <v>495</v>
      </c>
      <c r="G23" s="70">
        <v>248</v>
      </c>
      <c r="H23" s="70">
        <v>320</v>
      </c>
      <c r="I23" s="13">
        <f t="shared" si="1"/>
        <v>1549</v>
      </c>
      <c r="J23" s="14">
        <f t="shared" si="2"/>
        <v>44.190246839253462</v>
      </c>
      <c r="K23" s="14">
        <f t="shared" si="2"/>
        <v>49.096385542168676</v>
      </c>
      <c r="L23" s="15">
        <f t="shared" si="3"/>
        <v>46.642577536886485</v>
      </c>
    </row>
    <row r="24" spans="1:12" ht="30" customHeight="1" x14ac:dyDescent="0.25">
      <c r="A24" s="62" t="s">
        <v>49</v>
      </c>
      <c r="B24" s="54">
        <v>1022</v>
      </c>
      <c r="C24" s="54">
        <v>966</v>
      </c>
      <c r="D24" s="13">
        <f t="shared" si="0"/>
        <v>1988</v>
      </c>
      <c r="E24" s="81">
        <v>333</v>
      </c>
      <c r="F24" s="82">
        <v>304</v>
      </c>
      <c r="G24" s="70">
        <v>138</v>
      </c>
      <c r="H24" s="70">
        <v>156</v>
      </c>
      <c r="I24" s="13">
        <f t="shared" si="1"/>
        <v>931</v>
      </c>
      <c r="J24" s="14">
        <f t="shared" si="2"/>
        <v>46.086105675146769</v>
      </c>
      <c r="K24" s="14">
        <f t="shared" si="2"/>
        <v>47.619047619047613</v>
      </c>
      <c r="L24" s="15">
        <f t="shared" si="3"/>
        <v>46.83098591549296</v>
      </c>
    </row>
    <row r="25" spans="1:12" ht="30" customHeight="1" x14ac:dyDescent="0.25">
      <c r="A25" s="62" t="s">
        <v>50</v>
      </c>
      <c r="B25" s="54">
        <v>3422</v>
      </c>
      <c r="C25" s="54">
        <v>3388</v>
      </c>
      <c r="D25" s="13">
        <f t="shared" si="0"/>
        <v>6810</v>
      </c>
      <c r="E25" s="81">
        <v>1360</v>
      </c>
      <c r="F25" s="82">
        <v>1365</v>
      </c>
      <c r="G25" s="70">
        <v>400</v>
      </c>
      <c r="H25" s="70">
        <v>496</v>
      </c>
      <c r="I25" s="13">
        <f t="shared" si="1"/>
        <v>3621</v>
      </c>
      <c r="J25" s="14">
        <f t="shared" si="2"/>
        <v>51.431911163062537</v>
      </c>
      <c r="K25" s="14">
        <f t="shared" si="2"/>
        <v>54.929161747343571</v>
      </c>
      <c r="L25" s="15">
        <f t="shared" si="3"/>
        <v>53.171806167400881</v>
      </c>
    </row>
    <row r="26" spans="1:12" ht="30" customHeight="1" x14ac:dyDescent="0.25">
      <c r="A26" s="62" t="s">
        <v>51</v>
      </c>
      <c r="B26" s="54">
        <v>1257</v>
      </c>
      <c r="C26" s="54">
        <v>1245</v>
      </c>
      <c r="D26" s="13">
        <f t="shared" si="0"/>
        <v>2502</v>
      </c>
      <c r="E26" s="81">
        <v>476</v>
      </c>
      <c r="F26" s="82">
        <v>485</v>
      </c>
      <c r="G26" s="70">
        <v>204</v>
      </c>
      <c r="H26" s="70">
        <v>260</v>
      </c>
      <c r="I26" s="13">
        <f t="shared" si="1"/>
        <v>1425</v>
      </c>
      <c r="J26" s="14">
        <f t="shared" si="2"/>
        <v>54.097056483691333</v>
      </c>
      <c r="K26" s="14">
        <f t="shared" si="2"/>
        <v>59.839357429718874</v>
      </c>
      <c r="L26" s="15">
        <f t="shared" si="3"/>
        <v>56.954436450839331</v>
      </c>
    </row>
    <row r="27" spans="1:12" ht="30" customHeight="1" x14ac:dyDescent="0.25">
      <c r="A27" s="56" t="s">
        <v>192</v>
      </c>
      <c r="B27" s="54">
        <v>3140</v>
      </c>
      <c r="C27" s="54">
        <v>3071</v>
      </c>
      <c r="D27" s="16">
        <f t="shared" si="0"/>
        <v>6211</v>
      </c>
      <c r="E27" s="81">
        <v>1082</v>
      </c>
      <c r="F27" s="82">
        <v>1049</v>
      </c>
      <c r="G27" s="70">
        <v>410</v>
      </c>
      <c r="H27" s="70">
        <v>496</v>
      </c>
      <c r="I27" s="13">
        <f t="shared" si="1"/>
        <v>3037</v>
      </c>
      <c r="J27" s="14">
        <f t="shared" si="2"/>
        <v>47.515923566878982</v>
      </c>
      <c r="K27" s="14">
        <f t="shared" si="2"/>
        <v>50.309345490068381</v>
      </c>
      <c r="L27" s="17">
        <f>I27/D27*100</f>
        <v>48.897118016422475</v>
      </c>
    </row>
    <row r="28" spans="1:12" ht="30" customHeight="1" thickBot="1" x14ac:dyDescent="0.3">
      <c r="A28" s="56" t="s">
        <v>147</v>
      </c>
      <c r="B28" s="55">
        <v>4216</v>
      </c>
      <c r="C28" s="54">
        <v>3954</v>
      </c>
      <c r="D28" s="16">
        <f t="shared" si="0"/>
        <v>8170</v>
      </c>
      <c r="E28" s="81">
        <v>1338</v>
      </c>
      <c r="F28" s="82">
        <v>1298</v>
      </c>
      <c r="G28" s="71">
        <v>419</v>
      </c>
      <c r="H28" s="71">
        <v>491</v>
      </c>
      <c r="I28" s="77">
        <f t="shared" si="1"/>
        <v>3546</v>
      </c>
      <c r="J28" s="47">
        <f t="shared" si="2"/>
        <v>41.674573055028461</v>
      </c>
      <c r="K28" s="47">
        <f t="shared" si="2"/>
        <v>45.245321193727875</v>
      </c>
      <c r="L28" s="17">
        <f t="shared" si="3"/>
        <v>43.402692778457777</v>
      </c>
    </row>
    <row r="29" spans="1:12" s="93" customFormat="1" ht="30" customHeight="1" thickTop="1" thickBot="1" x14ac:dyDescent="0.3">
      <c r="A29" s="84" t="s">
        <v>11</v>
      </c>
      <c r="B29" s="85">
        <f>SUM(B6:B28)</f>
        <v>39774</v>
      </c>
      <c r="C29" s="86">
        <f>SUM(C6:C28)</f>
        <v>38321</v>
      </c>
      <c r="D29" s="86">
        <f t="shared" si="0"/>
        <v>78095</v>
      </c>
      <c r="E29" s="86">
        <f>SUM(E6:E28)</f>
        <v>13354</v>
      </c>
      <c r="F29" s="86">
        <f>SUM(F6:F28)</f>
        <v>13113</v>
      </c>
      <c r="G29" s="73">
        <f t="shared" ref="G29:H29" si="4">SUM(G6:G28)</f>
        <v>5374</v>
      </c>
      <c r="H29" s="73">
        <f t="shared" si="4"/>
        <v>6373</v>
      </c>
      <c r="I29" s="92">
        <f t="shared" si="1"/>
        <v>38214</v>
      </c>
      <c r="J29" s="87">
        <f t="shared" si="2"/>
        <v>47.086036103987524</v>
      </c>
      <c r="K29" s="87">
        <f t="shared" si="2"/>
        <v>50.849403721197248</v>
      </c>
      <c r="L29" s="88">
        <f t="shared" si="3"/>
        <v>48.93271016070171</v>
      </c>
    </row>
    <row r="30" spans="1:12" ht="30" customHeight="1" x14ac:dyDescent="0.3">
      <c r="A30" s="11"/>
      <c r="B30" s="11"/>
      <c r="C30" s="11"/>
      <c r="D30" s="11"/>
      <c r="E30" s="11"/>
      <c r="F30" s="11"/>
      <c r="G30" s="11"/>
      <c r="H30" s="11"/>
      <c r="I30" s="11"/>
      <c r="J30" s="11"/>
      <c r="K30" s="11"/>
      <c r="L30" s="11"/>
    </row>
  </sheetData>
  <mergeCells count="6">
    <mergeCell ref="A3:A4"/>
    <mergeCell ref="B3:D3"/>
    <mergeCell ref="E3:I3"/>
    <mergeCell ref="J3:L3"/>
    <mergeCell ref="E4:F4"/>
    <mergeCell ref="G4:H4"/>
  </mergeCells>
  <phoneticPr fontId="2"/>
  <pageMargins left="0.36" right="0.15" top="0.2" bottom="0.21" header="0.2" footer="0.2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29"/>
  <sheetViews>
    <sheetView zoomScale="75" workbookViewId="0">
      <selection activeCell="F14" sqref="F14"/>
    </sheetView>
  </sheetViews>
  <sheetFormatPr defaultRowHeight="13" x14ac:dyDescent="0.2"/>
  <cols>
    <col min="1" max="1" width="21.36328125" customWidth="1"/>
    <col min="2" max="6" width="8.6328125" customWidth="1"/>
    <col min="7" max="8" width="6.6328125" customWidth="1"/>
    <col min="9" max="12" width="8.6328125" customWidth="1"/>
  </cols>
  <sheetData>
    <row r="1" spans="1:40" ht="30" customHeight="1" x14ac:dyDescent="0.2"/>
    <row r="2" spans="1:40" ht="30" customHeight="1" thickBot="1" x14ac:dyDescent="0.35">
      <c r="A2" s="20" t="s">
        <v>64</v>
      </c>
      <c r="B2" s="10"/>
      <c r="C2" s="10"/>
      <c r="D2" s="10"/>
      <c r="E2" s="10"/>
      <c r="F2" s="10"/>
      <c r="G2" s="10"/>
      <c r="H2" s="10"/>
      <c r="I2" s="10"/>
      <c r="J2" s="10"/>
      <c r="K2" s="10"/>
      <c r="L2" s="10"/>
    </row>
    <row r="3" spans="1:40" ht="30" customHeight="1" x14ac:dyDescent="0.2">
      <c r="A3" s="307" t="s">
        <v>29</v>
      </c>
      <c r="B3" s="309" t="s">
        <v>18</v>
      </c>
      <c r="C3" s="310"/>
      <c r="D3" s="311"/>
      <c r="E3" s="309" t="s">
        <v>19</v>
      </c>
      <c r="F3" s="310"/>
      <c r="G3" s="310"/>
      <c r="H3" s="310"/>
      <c r="I3" s="311"/>
      <c r="J3" s="309" t="s">
        <v>20</v>
      </c>
      <c r="K3" s="310"/>
      <c r="L3" s="312"/>
      <c r="N3" s="69"/>
    </row>
    <row r="4" spans="1:40" ht="30" customHeight="1" x14ac:dyDescent="0.2">
      <c r="A4" s="308"/>
      <c r="B4" s="21"/>
      <c r="C4" s="21"/>
      <c r="D4" s="21"/>
      <c r="E4" s="313" t="s">
        <v>189</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65</v>
      </c>
      <c r="B6" s="54">
        <v>1663</v>
      </c>
      <c r="C6" s="54">
        <v>1808</v>
      </c>
      <c r="D6" s="13">
        <f>SUM(B6:C6)</f>
        <v>3471</v>
      </c>
      <c r="E6" s="81">
        <v>649</v>
      </c>
      <c r="F6" s="82">
        <v>689</v>
      </c>
      <c r="G6" s="72">
        <v>326</v>
      </c>
      <c r="H6" s="72">
        <v>394</v>
      </c>
      <c r="I6" s="13">
        <f>SUM(E6:H6)</f>
        <v>2058</v>
      </c>
      <c r="J6" s="14">
        <f>(E6+G6)/B6*100</f>
        <v>58.628983764281415</v>
      </c>
      <c r="K6" s="14">
        <f>(F6+H6)/C6*100</f>
        <v>59.900442477876105</v>
      </c>
      <c r="L6" s="15">
        <f>I6/D6*100</f>
        <v>59.291270527225578</v>
      </c>
      <c r="AN6">
        <v>45651</v>
      </c>
    </row>
    <row r="7" spans="1:40" ht="30" customHeight="1" x14ac:dyDescent="0.25">
      <c r="A7" s="62" t="s">
        <v>66</v>
      </c>
      <c r="B7" s="54">
        <v>141</v>
      </c>
      <c r="C7" s="54">
        <v>176</v>
      </c>
      <c r="D7" s="13">
        <f t="shared" ref="D7:D21" si="0">SUM(B7:C7)</f>
        <v>317</v>
      </c>
      <c r="E7" s="81">
        <v>68</v>
      </c>
      <c r="F7" s="82">
        <v>63</v>
      </c>
      <c r="G7" s="72">
        <v>39</v>
      </c>
      <c r="H7" s="72">
        <v>63</v>
      </c>
      <c r="I7" s="13">
        <f t="shared" ref="I7:I22" si="1">SUM(E7:H7)</f>
        <v>233</v>
      </c>
      <c r="J7" s="14">
        <f t="shared" ref="J7:K22" si="2">(E7+G7)/B7*100</f>
        <v>75.886524822695037</v>
      </c>
      <c r="K7" s="14">
        <f t="shared" si="2"/>
        <v>71.590909090909093</v>
      </c>
      <c r="L7" s="15">
        <f>I7/D7*100</f>
        <v>73.50157728706624</v>
      </c>
    </row>
    <row r="8" spans="1:40" ht="30" customHeight="1" x14ac:dyDescent="0.25">
      <c r="A8" s="62" t="s">
        <v>67</v>
      </c>
      <c r="B8" s="54">
        <v>1351</v>
      </c>
      <c r="C8" s="54">
        <v>1366</v>
      </c>
      <c r="D8" s="13">
        <f t="shared" si="0"/>
        <v>2717</v>
      </c>
      <c r="E8" s="81">
        <v>530</v>
      </c>
      <c r="F8" s="82">
        <v>546</v>
      </c>
      <c r="G8" s="72">
        <v>220</v>
      </c>
      <c r="H8" s="72">
        <v>261</v>
      </c>
      <c r="I8" s="13">
        <f t="shared" si="1"/>
        <v>1557</v>
      </c>
      <c r="J8" s="14">
        <f t="shared" si="2"/>
        <v>55.51443375277573</v>
      </c>
      <c r="K8" s="14">
        <f t="shared" si="2"/>
        <v>59.077598828696921</v>
      </c>
      <c r="L8" s="15">
        <f>I8/D8*100</f>
        <v>57.305852042694148</v>
      </c>
    </row>
    <row r="9" spans="1:40" ht="30" customHeight="1" x14ac:dyDescent="0.25">
      <c r="A9" s="62" t="s">
        <v>80</v>
      </c>
      <c r="B9" s="54">
        <v>702</v>
      </c>
      <c r="C9" s="54">
        <v>668</v>
      </c>
      <c r="D9" s="13">
        <f t="shared" si="0"/>
        <v>1370</v>
      </c>
      <c r="E9" s="81">
        <v>268</v>
      </c>
      <c r="F9" s="82">
        <v>257</v>
      </c>
      <c r="G9" s="72">
        <v>83</v>
      </c>
      <c r="H9" s="72">
        <v>104</v>
      </c>
      <c r="I9" s="13">
        <f t="shared" si="1"/>
        <v>712</v>
      </c>
      <c r="J9" s="14">
        <f t="shared" si="2"/>
        <v>50</v>
      </c>
      <c r="K9" s="14">
        <f t="shared" si="2"/>
        <v>54.041916167664674</v>
      </c>
      <c r="L9" s="15">
        <f t="shared" ref="L9:L22" si="3">I9/D9*100</f>
        <v>51.970802919708028</v>
      </c>
    </row>
    <row r="10" spans="1:40" ht="30" customHeight="1" x14ac:dyDescent="0.25">
      <c r="A10" s="62" t="s">
        <v>68</v>
      </c>
      <c r="B10" s="54">
        <v>809</v>
      </c>
      <c r="C10" s="54">
        <v>857</v>
      </c>
      <c r="D10" s="13">
        <f t="shared" si="0"/>
        <v>1666</v>
      </c>
      <c r="E10" s="81">
        <v>423</v>
      </c>
      <c r="F10" s="82">
        <v>462</v>
      </c>
      <c r="G10" s="72">
        <v>76</v>
      </c>
      <c r="H10" s="72">
        <v>100</v>
      </c>
      <c r="I10" s="13">
        <f t="shared" si="1"/>
        <v>1061</v>
      </c>
      <c r="J10" s="14">
        <f t="shared" si="2"/>
        <v>61.681087762669961</v>
      </c>
      <c r="K10" s="14">
        <f t="shared" si="2"/>
        <v>65.577596266044338</v>
      </c>
      <c r="L10" s="15">
        <f t="shared" si="3"/>
        <v>63.685474189675872</v>
      </c>
    </row>
    <row r="11" spans="1:40" ht="30" customHeight="1" x14ac:dyDescent="0.25">
      <c r="A11" s="62" t="s">
        <v>69</v>
      </c>
      <c r="B11" s="54">
        <v>1892</v>
      </c>
      <c r="C11" s="54">
        <v>1809</v>
      </c>
      <c r="D11" s="13">
        <f t="shared" si="0"/>
        <v>3701</v>
      </c>
      <c r="E11" s="81">
        <v>663</v>
      </c>
      <c r="F11" s="82">
        <v>664</v>
      </c>
      <c r="G11" s="72">
        <v>254</v>
      </c>
      <c r="H11" s="72">
        <v>327</v>
      </c>
      <c r="I11" s="13">
        <f t="shared" si="1"/>
        <v>1908</v>
      </c>
      <c r="J11" s="14">
        <f t="shared" si="2"/>
        <v>48.467230443974628</v>
      </c>
      <c r="K11" s="14">
        <f t="shared" si="2"/>
        <v>54.781647318960744</v>
      </c>
      <c r="L11" s="15">
        <f t="shared" si="3"/>
        <v>51.553634152931636</v>
      </c>
    </row>
    <row r="12" spans="1:40" ht="30" customHeight="1" x14ac:dyDescent="0.25">
      <c r="A12" s="62" t="s">
        <v>70</v>
      </c>
      <c r="B12" s="54">
        <v>1232</v>
      </c>
      <c r="C12" s="54">
        <v>1366</v>
      </c>
      <c r="D12" s="13">
        <f t="shared" si="0"/>
        <v>2598</v>
      </c>
      <c r="E12" s="81">
        <v>490</v>
      </c>
      <c r="F12" s="82">
        <v>558</v>
      </c>
      <c r="G12" s="72">
        <v>122</v>
      </c>
      <c r="H12" s="72">
        <v>164</v>
      </c>
      <c r="I12" s="13">
        <f t="shared" si="1"/>
        <v>1334</v>
      </c>
      <c r="J12" s="14">
        <f t="shared" si="2"/>
        <v>49.675324675324681</v>
      </c>
      <c r="K12" s="14">
        <f t="shared" si="2"/>
        <v>52.855051244509518</v>
      </c>
      <c r="L12" s="15">
        <f t="shared" si="3"/>
        <v>51.347190146266364</v>
      </c>
    </row>
    <row r="13" spans="1:40" ht="30" customHeight="1" x14ac:dyDescent="0.25">
      <c r="A13" s="62" t="s">
        <v>71</v>
      </c>
      <c r="B13" s="54">
        <v>777</v>
      </c>
      <c r="C13" s="54">
        <v>831</v>
      </c>
      <c r="D13" s="13">
        <f t="shared" si="0"/>
        <v>1608</v>
      </c>
      <c r="E13" s="81">
        <v>414</v>
      </c>
      <c r="F13" s="82">
        <v>421</v>
      </c>
      <c r="G13" s="72">
        <v>69</v>
      </c>
      <c r="H13" s="72">
        <v>75</v>
      </c>
      <c r="I13" s="13">
        <f t="shared" si="1"/>
        <v>979</v>
      </c>
      <c r="J13" s="14">
        <f t="shared" si="2"/>
        <v>62.162162162162161</v>
      </c>
      <c r="K13" s="14">
        <f t="shared" si="2"/>
        <v>59.687123947051745</v>
      </c>
      <c r="L13" s="15">
        <f t="shared" si="3"/>
        <v>60.883084577114431</v>
      </c>
    </row>
    <row r="14" spans="1:40" ht="30" customHeight="1" x14ac:dyDescent="0.25">
      <c r="A14" s="62" t="s">
        <v>72</v>
      </c>
      <c r="B14" s="54">
        <v>3592</v>
      </c>
      <c r="C14" s="54">
        <v>3521</v>
      </c>
      <c r="D14" s="13">
        <f t="shared" si="0"/>
        <v>7113</v>
      </c>
      <c r="E14" s="81">
        <v>1203</v>
      </c>
      <c r="F14" s="82">
        <v>1156</v>
      </c>
      <c r="G14" s="72">
        <v>658</v>
      </c>
      <c r="H14" s="72">
        <v>790</v>
      </c>
      <c r="I14" s="13">
        <f t="shared" si="1"/>
        <v>3807</v>
      </c>
      <c r="J14" s="14">
        <f t="shared" si="2"/>
        <v>51.809576837416479</v>
      </c>
      <c r="K14" s="14">
        <f t="shared" si="2"/>
        <v>55.268389662027829</v>
      </c>
      <c r="L14" s="15">
        <f t="shared" si="3"/>
        <v>53.521720792914387</v>
      </c>
    </row>
    <row r="15" spans="1:40" ht="30" customHeight="1" x14ac:dyDescent="0.25">
      <c r="A15" s="62" t="s">
        <v>73</v>
      </c>
      <c r="B15" s="54">
        <v>1032</v>
      </c>
      <c r="C15" s="54">
        <v>1106</v>
      </c>
      <c r="D15" s="13">
        <f t="shared" si="0"/>
        <v>2138</v>
      </c>
      <c r="E15" s="81">
        <v>375</v>
      </c>
      <c r="F15" s="82">
        <v>377</v>
      </c>
      <c r="G15" s="72">
        <v>223</v>
      </c>
      <c r="H15" s="72">
        <v>281</v>
      </c>
      <c r="I15" s="13">
        <f t="shared" si="1"/>
        <v>1256</v>
      </c>
      <c r="J15" s="14">
        <f t="shared" si="2"/>
        <v>57.945736434108532</v>
      </c>
      <c r="K15" s="14">
        <f t="shared" si="2"/>
        <v>59.493670886075947</v>
      </c>
      <c r="L15" s="15">
        <f t="shared" si="3"/>
        <v>58.746492048643596</v>
      </c>
    </row>
    <row r="16" spans="1:40" ht="30" customHeight="1" x14ac:dyDescent="0.25">
      <c r="A16" s="62" t="s">
        <v>74</v>
      </c>
      <c r="B16" s="54">
        <v>1208</v>
      </c>
      <c r="C16" s="54">
        <v>987</v>
      </c>
      <c r="D16" s="13">
        <f t="shared" si="0"/>
        <v>2195</v>
      </c>
      <c r="E16" s="81">
        <v>458</v>
      </c>
      <c r="F16" s="82">
        <v>402</v>
      </c>
      <c r="G16" s="72">
        <v>168</v>
      </c>
      <c r="H16" s="72">
        <v>174</v>
      </c>
      <c r="I16" s="13">
        <f t="shared" si="1"/>
        <v>1202</v>
      </c>
      <c r="J16" s="14">
        <f t="shared" si="2"/>
        <v>51.821192052980138</v>
      </c>
      <c r="K16" s="14">
        <f t="shared" si="2"/>
        <v>58.358662613981757</v>
      </c>
      <c r="L16" s="15">
        <f t="shared" si="3"/>
        <v>54.760820045558091</v>
      </c>
    </row>
    <row r="17" spans="1:12" ht="30" customHeight="1" x14ac:dyDescent="0.25">
      <c r="A17" s="62" t="s">
        <v>75</v>
      </c>
      <c r="B17" s="54">
        <v>2093</v>
      </c>
      <c r="C17" s="54">
        <v>1432</v>
      </c>
      <c r="D17" s="13">
        <f t="shared" si="0"/>
        <v>3525</v>
      </c>
      <c r="E17" s="81">
        <v>477</v>
      </c>
      <c r="F17" s="82">
        <v>356</v>
      </c>
      <c r="G17" s="72">
        <v>157</v>
      </c>
      <c r="H17" s="72">
        <v>160</v>
      </c>
      <c r="I17" s="13">
        <f t="shared" si="1"/>
        <v>1150</v>
      </c>
      <c r="J17" s="14">
        <f t="shared" si="2"/>
        <v>30.291447682752032</v>
      </c>
      <c r="K17" s="14">
        <f>(F17+H17)/C17*100</f>
        <v>36.033519553072622</v>
      </c>
      <c r="L17" s="15">
        <f t="shared" si="3"/>
        <v>32.62411347517731</v>
      </c>
    </row>
    <row r="18" spans="1:12" ht="30" customHeight="1" x14ac:dyDescent="0.25">
      <c r="A18" s="62" t="s">
        <v>76</v>
      </c>
      <c r="B18" s="54">
        <v>1412</v>
      </c>
      <c r="C18" s="54">
        <v>1205</v>
      </c>
      <c r="D18" s="13">
        <f t="shared" si="0"/>
        <v>2617</v>
      </c>
      <c r="E18" s="81">
        <v>482</v>
      </c>
      <c r="F18" s="82">
        <v>420</v>
      </c>
      <c r="G18" s="72">
        <v>200</v>
      </c>
      <c r="H18" s="72">
        <v>232</v>
      </c>
      <c r="I18" s="13">
        <f t="shared" si="1"/>
        <v>1334</v>
      </c>
      <c r="J18" s="14">
        <f t="shared" si="2"/>
        <v>48.300283286118976</v>
      </c>
      <c r="K18" s="14">
        <f t="shared" si="2"/>
        <v>54.107883817427386</v>
      </c>
      <c r="L18" s="15">
        <f t="shared" si="3"/>
        <v>50.974398165838743</v>
      </c>
    </row>
    <row r="19" spans="1:12" ht="30" customHeight="1" x14ac:dyDescent="0.25">
      <c r="A19" s="62" t="s">
        <v>77</v>
      </c>
      <c r="B19" s="54">
        <v>821</v>
      </c>
      <c r="C19" s="54">
        <v>832</v>
      </c>
      <c r="D19" s="13">
        <f t="shared" si="0"/>
        <v>1653</v>
      </c>
      <c r="E19" s="81">
        <v>332</v>
      </c>
      <c r="F19" s="82">
        <v>325</v>
      </c>
      <c r="G19" s="72">
        <v>145</v>
      </c>
      <c r="H19" s="72">
        <v>167</v>
      </c>
      <c r="I19" s="13">
        <f t="shared" si="1"/>
        <v>969</v>
      </c>
      <c r="J19" s="14">
        <f t="shared" si="2"/>
        <v>58.099878197320344</v>
      </c>
      <c r="K19" s="14">
        <f t="shared" si="2"/>
        <v>59.134615384615387</v>
      </c>
      <c r="L19" s="15">
        <f t="shared" si="3"/>
        <v>58.620689655172406</v>
      </c>
    </row>
    <row r="20" spans="1:12" ht="30" customHeight="1" x14ac:dyDescent="0.25">
      <c r="A20" s="62" t="s">
        <v>78</v>
      </c>
      <c r="B20" s="54">
        <v>842</v>
      </c>
      <c r="C20" s="54">
        <v>864</v>
      </c>
      <c r="D20" s="13">
        <f t="shared" si="0"/>
        <v>1706</v>
      </c>
      <c r="E20" s="81">
        <v>266</v>
      </c>
      <c r="F20" s="82">
        <v>269</v>
      </c>
      <c r="G20" s="72">
        <v>171</v>
      </c>
      <c r="H20" s="72">
        <v>184</v>
      </c>
      <c r="I20" s="13">
        <f t="shared" si="1"/>
        <v>890</v>
      </c>
      <c r="J20" s="14">
        <f t="shared" si="2"/>
        <v>51.900237529691204</v>
      </c>
      <c r="K20" s="14">
        <f t="shared" si="2"/>
        <v>52.430555555555557</v>
      </c>
      <c r="L20" s="15">
        <f t="shared" si="3"/>
        <v>52.168815943728021</v>
      </c>
    </row>
    <row r="21" spans="1:12" ht="30" customHeight="1" thickBot="1" x14ac:dyDescent="0.3">
      <c r="A21" s="62" t="s">
        <v>79</v>
      </c>
      <c r="B21" s="55">
        <v>1033</v>
      </c>
      <c r="C21" s="57">
        <v>1020</v>
      </c>
      <c r="D21" s="13">
        <f t="shared" si="0"/>
        <v>2053</v>
      </c>
      <c r="E21" s="81">
        <v>362</v>
      </c>
      <c r="F21" s="82">
        <v>363</v>
      </c>
      <c r="G21" s="72">
        <v>191</v>
      </c>
      <c r="H21" s="72">
        <v>229</v>
      </c>
      <c r="I21" s="77">
        <f t="shared" si="1"/>
        <v>1145</v>
      </c>
      <c r="J21" s="47">
        <f t="shared" si="2"/>
        <v>53.533397870280744</v>
      </c>
      <c r="K21" s="47">
        <f t="shared" si="2"/>
        <v>58.039215686274517</v>
      </c>
      <c r="L21" s="48">
        <f t="shared" si="3"/>
        <v>55.772040915733079</v>
      </c>
    </row>
    <row r="22" spans="1:12" s="93" customFormat="1" ht="30" customHeight="1" thickTop="1" thickBot="1" x14ac:dyDescent="0.3">
      <c r="A22" s="84" t="s">
        <v>11</v>
      </c>
      <c r="B22" s="85">
        <f>SUM(B6:B21)</f>
        <v>20600</v>
      </c>
      <c r="C22" s="85">
        <f>SUM(C6:C21)</f>
        <v>19848</v>
      </c>
      <c r="D22" s="86">
        <f>SUM(B22:C22)</f>
        <v>40448</v>
      </c>
      <c r="E22" s="86">
        <f>SUM(E6:E21)</f>
        <v>7460</v>
      </c>
      <c r="F22" s="86">
        <f>SUM(F6:F21)</f>
        <v>7328</v>
      </c>
      <c r="G22" s="73">
        <f t="shared" ref="G22:H22" si="4">SUM(G6:G21)</f>
        <v>3102</v>
      </c>
      <c r="H22" s="73">
        <f t="shared" si="4"/>
        <v>3705</v>
      </c>
      <c r="I22" s="92">
        <f t="shared" si="1"/>
        <v>21595</v>
      </c>
      <c r="J22" s="87">
        <f t="shared" si="2"/>
        <v>51.271844660194176</v>
      </c>
      <c r="K22" s="87">
        <f t="shared" si="2"/>
        <v>55.587464731962925</v>
      </c>
      <c r="L22" s="94">
        <f t="shared" si="3"/>
        <v>53.389537183544299</v>
      </c>
    </row>
    <row r="23" spans="1:12" ht="30" customHeight="1" x14ac:dyDescent="0.3">
      <c r="A23" s="11"/>
      <c r="B23" s="11"/>
      <c r="C23" s="11"/>
      <c r="D23" s="11"/>
      <c r="E23" s="11"/>
      <c r="F23" s="11"/>
      <c r="G23" s="11"/>
      <c r="H23" s="11"/>
      <c r="I23" s="11"/>
      <c r="J23" s="11"/>
      <c r="K23" s="11"/>
      <c r="L23" s="11"/>
    </row>
    <row r="24" spans="1:12" ht="30" customHeight="1" x14ac:dyDescent="0.3">
      <c r="A24" s="12"/>
      <c r="B24" s="12"/>
      <c r="C24" s="12"/>
      <c r="D24" s="12"/>
      <c r="E24" s="12"/>
      <c r="F24" s="12"/>
      <c r="G24" s="12"/>
      <c r="H24" s="12"/>
      <c r="I24" s="12"/>
      <c r="J24" s="12"/>
      <c r="K24" s="12"/>
      <c r="L24" s="12"/>
    </row>
    <row r="25" spans="1:12" ht="30" customHeight="1" x14ac:dyDescent="0.3">
      <c r="A25" s="12"/>
      <c r="B25" s="12"/>
      <c r="C25" s="12"/>
      <c r="D25" s="12"/>
      <c r="E25" s="12"/>
      <c r="F25" s="12"/>
      <c r="I25" s="12"/>
      <c r="J25" s="12"/>
      <c r="K25" s="12"/>
      <c r="L25" s="12"/>
    </row>
    <row r="26" spans="1:12" ht="30" customHeight="1" x14ac:dyDescent="0.3">
      <c r="A26" s="12"/>
      <c r="B26" s="12"/>
      <c r="C26" s="12"/>
      <c r="D26" s="12"/>
      <c r="E26" s="12"/>
      <c r="F26" s="12"/>
      <c r="I26" s="12"/>
      <c r="J26" s="12"/>
      <c r="K26" s="12"/>
      <c r="L26" s="12"/>
    </row>
    <row r="27" spans="1:12" ht="30" customHeight="1" x14ac:dyDescent="0.3">
      <c r="A27" s="12"/>
      <c r="B27" s="12"/>
      <c r="C27" s="12"/>
      <c r="D27" s="12"/>
      <c r="E27" s="12"/>
      <c r="F27" s="12"/>
      <c r="I27" s="12"/>
      <c r="J27" s="12"/>
      <c r="K27" s="12"/>
      <c r="L27" s="12"/>
    </row>
    <row r="28" spans="1:12" ht="30" customHeight="1" x14ac:dyDescent="0.2">
      <c r="A28" s="305"/>
      <c r="B28" s="305"/>
      <c r="C28" s="305"/>
      <c r="D28" s="305"/>
      <c r="E28" s="305"/>
      <c r="F28" s="305"/>
      <c r="G28" s="305"/>
      <c r="H28" s="305"/>
      <c r="I28" s="305"/>
      <c r="J28" s="305"/>
      <c r="K28" s="305"/>
      <c r="L28" s="305"/>
    </row>
    <row r="29" spans="1:12" ht="30" customHeight="1" x14ac:dyDescent="0.2"/>
  </sheetData>
  <mergeCells count="7">
    <mergeCell ref="A28:L28"/>
    <mergeCell ref="A3:A4"/>
    <mergeCell ref="B3:D3"/>
    <mergeCell ref="E3:I3"/>
    <mergeCell ref="J3:L3"/>
    <mergeCell ref="E4:F4"/>
    <mergeCell ref="G4:H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7"/>
  <sheetViews>
    <sheetView zoomScale="86" zoomScaleNormal="86" workbookViewId="0">
      <selection activeCell="I15" sqref="I15"/>
    </sheetView>
  </sheetViews>
  <sheetFormatPr defaultRowHeight="13" x14ac:dyDescent="0.2"/>
  <cols>
    <col min="1" max="1" width="21.36328125" customWidth="1"/>
    <col min="2" max="3" width="8" customWidth="1"/>
    <col min="4" max="4" width="8.6328125" customWidth="1"/>
    <col min="5" max="6" width="7.7265625" customWidth="1"/>
    <col min="7" max="8" width="6.26953125" customWidth="1"/>
    <col min="9" max="12" width="8.6328125" customWidth="1"/>
  </cols>
  <sheetData>
    <row r="1" spans="1:40" ht="30" customHeight="1" x14ac:dyDescent="0.2"/>
    <row r="2" spans="1:40" ht="30" customHeight="1" thickBot="1" x14ac:dyDescent="0.35">
      <c r="A2" s="20" t="s">
        <v>105</v>
      </c>
      <c r="B2" s="10"/>
      <c r="C2" s="10"/>
      <c r="D2" s="10"/>
      <c r="E2" s="10"/>
      <c r="F2" s="10"/>
      <c r="G2" s="10"/>
      <c r="H2" s="10"/>
      <c r="I2" s="10"/>
      <c r="J2" s="10"/>
      <c r="K2" s="10"/>
      <c r="L2" s="10"/>
    </row>
    <row r="3" spans="1:40" ht="30" customHeight="1" x14ac:dyDescent="0.2">
      <c r="A3" s="307" t="s">
        <v>29</v>
      </c>
      <c r="B3" s="318" t="s">
        <v>18</v>
      </c>
      <c r="C3" s="318"/>
      <c r="D3" s="318"/>
      <c r="E3" s="318" t="s">
        <v>19</v>
      </c>
      <c r="F3" s="318"/>
      <c r="G3" s="318"/>
      <c r="H3" s="318"/>
      <c r="I3" s="318"/>
      <c r="J3" s="318" t="s">
        <v>20</v>
      </c>
      <c r="K3" s="318"/>
      <c r="L3" s="319"/>
      <c r="N3" s="69"/>
    </row>
    <row r="4" spans="1:40" ht="30" customHeight="1" x14ac:dyDescent="0.2">
      <c r="A4" s="308"/>
      <c r="B4" s="21"/>
      <c r="C4" s="21"/>
      <c r="D4" s="21"/>
      <c r="E4" s="313" t="s">
        <v>189</v>
      </c>
      <c r="F4" s="314"/>
      <c r="G4" s="315" t="s">
        <v>190</v>
      </c>
      <c r="H4" s="316"/>
      <c r="I4" s="21"/>
      <c r="J4" s="21"/>
      <c r="K4" s="21"/>
      <c r="L4" s="22"/>
    </row>
    <row r="5" spans="1:40" ht="30" customHeight="1" x14ac:dyDescent="0.2">
      <c r="A5" s="61"/>
      <c r="B5" s="21" t="s">
        <v>9</v>
      </c>
      <c r="C5" s="21" t="s">
        <v>10</v>
      </c>
      <c r="D5" s="21" t="s">
        <v>11</v>
      </c>
      <c r="E5" s="21" t="s">
        <v>9</v>
      </c>
      <c r="F5" s="21" t="s">
        <v>10</v>
      </c>
      <c r="G5" s="21" t="s">
        <v>9</v>
      </c>
      <c r="H5" s="21" t="s">
        <v>10</v>
      </c>
      <c r="I5" s="21" t="s">
        <v>11</v>
      </c>
      <c r="J5" s="21" t="s">
        <v>9</v>
      </c>
      <c r="K5" s="21" t="s">
        <v>10</v>
      </c>
      <c r="L5" s="22" t="s">
        <v>11</v>
      </c>
    </row>
    <row r="6" spans="1:40" ht="30" customHeight="1" x14ac:dyDescent="0.25">
      <c r="A6" s="62" t="s">
        <v>106</v>
      </c>
      <c r="B6" s="58">
        <v>1360</v>
      </c>
      <c r="C6" s="58">
        <v>1458</v>
      </c>
      <c r="D6" s="13">
        <f>SUM(B6:C6)</f>
        <v>2818</v>
      </c>
      <c r="E6" s="81">
        <v>489</v>
      </c>
      <c r="F6" s="82">
        <v>480</v>
      </c>
      <c r="G6" s="72">
        <v>260</v>
      </c>
      <c r="H6" s="72">
        <v>328</v>
      </c>
      <c r="I6" s="13">
        <f>SUM(E6:H6)</f>
        <v>1557</v>
      </c>
      <c r="J6" s="14">
        <f>(E6+G6)/B6*100</f>
        <v>55.07352941176471</v>
      </c>
      <c r="K6" s="14">
        <f>(F6+H6)/C6*100</f>
        <v>55.418381344307264</v>
      </c>
      <c r="L6" s="15">
        <f>I6/D6*100</f>
        <v>55.251951738821859</v>
      </c>
      <c r="AN6">
        <v>45651</v>
      </c>
    </row>
    <row r="7" spans="1:40" ht="30" customHeight="1" x14ac:dyDescent="0.25">
      <c r="A7" s="62" t="s">
        <v>107</v>
      </c>
      <c r="B7" s="58">
        <v>1625</v>
      </c>
      <c r="C7" s="58">
        <v>1688</v>
      </c>
      <c r="D7" s="13">
        <f t="shared" ref="D7:D14" si="0">SUM(B7:C7)</f>
        <v>3313</v>
      </c>
      <c r="E7" s="81">
        <v>509</v>
      </c>
      <c r="F7" s="82">
        <v>522</v>
      </c>
      <c r="G7" s="72">
        <v>235</v>
      </c>
      <c r="H7" s="72">
        <v>283</v>
      </c>
      <c r="I7" s="13">
        <f t="shared" ref="I7:I14" si="1">SUM(E7:H7)</f>
        <v>1549</v>
      </c>
      <c r="J7" s="14">
        <f t="shared" ref="J7:K14" si="2">(E7+G7)/B7*100</f>
        <v>45.784615384615385</v>
      </c>
      <c r="K7" s="14">
        <f t="shared" si="2"/>
        <v>47.689573459715639</v>
      </c>
      <c r="L7" s="15">
        <f>I7/D7*100</f>
        <v>46.755206761243585</v>
      </c>
    </row>
    <row r="8" spans="1:40" ht="30" customHeight="1" x14ac:dyDescent="0.25">
      <c r="A8" s="62" t="s">
        <v>108</v>
      </c>
      <c r="B8" s="58">
        <v>1067</v>
      </c>
      <c r="C8" s="58">
        <v>1077</v>
      </c>
      <c r="D8" s="13">
        <f t="shared" si="0"/>
        <v>2144</v>
      </c>
      <c r="E8" s="81">
        <v>367</v>
      </c>
      <c r="F8" s="82">
        <v>357</v>
      </c>
      <c r="G8" s="72">
        <v>141</v>
      </c>
      <c r="H8" s="72">
        <v>173</v>
      </c>
      <c r="I8" s="13">
        <f t="shared" si="1"/>
        <v>1038</v>
      </c>
      <c r="J8" s="14">
        <f t="shared" si="2"/>
        <v>47.610121836925963</v>
      </c>
      <c r="K8" s="14">
        <f t="shared" si="2"/>
        <v>49.210770659238626</v>
      </c>
      <c r="L8" s="15">
        <f t="shared" ref="L8:L13" si="3">I8/D8*100</f>
        <v>48.414179104477611</v>
      </c>
    </row>
    <row r="9" spans="1:40" ht="30" customHeight="1" x14ac:dyDescent="0.25">
      <c r="A9" s="62" t="s">
        <v>109</v>
      </c>
      <c r="B9" s="58">
        <v>859</v>
      </c>
      <c r="C9" s="58">
        <v>861</v>
      </c>
      <c r="D9" s="13">
        <f t="shared" si="0"/>
        <v>1720</v>
      </c>
      <c r="E9" s="81">
        <v>375</v>
      </c>
      <c r="F9" s="82">
        <v>376</v>
      </c>
      <c r="G9" s="72">
        <v>176</v>
      </c>
      <c r="H9" s="72">
        <v>184</v>
      </c>
      <c r="I9" s="13">
        <f t="shared" si="1"/>
        <v>1111</v>
      </c>
      <c r="J9" s="14">
        <f t="shared" si="2"/>
        <v>64.144353899883583</v>
      </c>
      <c r="K9" s="14">
        <f t="shared" si="2"/>
        <v>65.040650406504056</v>
      </c>
      <c r="L9" s="15">
        <f t="shared" si="3"/>
        <v>64.593023255813947</v>
      </c>
    </row>
    <row r="10" spans="1:40" ht="30" customHeight="1" x14ac:dyDescent="0.25">
      <c r="A10" s="62" t="s">
        <v>110</v>
      </c>
      <c r="B10" s="58">
        <v>1245</v>
      </c>
      <c r="C10" s="58">
        <v>1266</v>
      </c>
      <c r="D10" s="13">
        <f t="shared" si="0"/>
        <v>2511</v>
      </c>
      <c r="E10" s="81">
        <v>371</v>
      </c>
      <c r="F10" s="82">
        <v>347</v>
      </c>
      <c r="G10" s="72">
        <v>153</v>
      </c>
      <c r="H10" s="72">
        <v>180</v>
      </c>
      <c r="I10" s="13">
        <f t="shared" si="1"/>
        <v>1051</v>
      </c>
      <c r="J10" s="14">
        <f t="shared" si="2"/>
        <v>42.088353413654616</v>
      </c>
      <c r="K10" s="14">
        <f t="shared" si="2"/>
        <v>41.627172195892577</v>
      </c>
      <c r="L10" s="15">
        <f t="shared" si="3"/>
        <v>41.855834328952604</v>
      </c>
    </row>
    <row r="11" spans="1:40" ht="30" customHeight="1" x14ac:dyDescent="0.25">
      <c r="A11" s="62" t="s">
        <v>111</v>
      </c>
      <c r="B11" s="58">
        <v>1213</v>
      </c>
      <c r="C11" s="58">
        <v>1294</v>
      </c>
      <c r="D11" s="13">
        <f t="shared" si="0"/>
        <v>2507</v>
      </c>
      <c r="E11" s="81">
        <v>465</v>
      </c>
      <c r="F11" s="82">
        <v>474</v>
      </c>
      <c r="G11" s="72">
        <v>168</v>
      </c>
      <c r="H11" s="72">
        <v>204</v>
      </c>
      <c r="I11" s="13">
        <f t="shared" si="1"/>
        <v>1311</v>
      </c>
      <c r="J11" s="14">
        <f t="shared" si="2"/>
        <v>52.184666117065127</v>
      </c>
      <c r="K11" s="14">
        <f t="shared" si="2"/>
        <v>52.39567233384853</v>
      </c>
      <c r="L11" s="15">
        <f t="shared" si="3"/>
        <v>52.293577981651374</v>
      </c>
    </row>
    <row r="12" spans="1:40" ht="30" customHeight="1" x14ac:dyDescent="0.25">
      <c r="A12" s="62" t="s">
        <v>112</v>
      </c>
      <c r="B12" s="58">
        <v>1286</v>
      </c>
      <c r="C12" s="58">
        <v>1282</v>
      </c>
      <c r="D12" s="13">
        <f t="shared" si="0"/>
        <v>2568</v>
      </c>
      <c r="E12" s="81">
        <v>427</v>
      </c>
      <c r="F12" s="82">
        <v>422</v>
      </c>
      <c r="G12" s="72">
        <v>170</v>
      </c>
      <c r="H12" s="72">
        <v>204</v>
      </c>
      <c r="I12" s="13">
        <f t="shared" si="1"/>
        <v>1223</v>
      </c>
      <c r="J12" s="14">
        <f t="shared" si="2"/>
        <v>46.423017107309491</v>
      </c>
      <c r="K12" s="14">
        <f t="shared" si="2"/>
        <v>48.829953198127924</v>
      </c>
      <c r="L12" s="15">
        <f t="shared" si="3"/>
        <v>47.624610591900314</v>
      </c>
    </row>
    <row r="13" spans="1:40" ht="30" customHeight="1" thickBot="1" x14ac:dyDescent="0.3">
      <c r="A13" s="62" t="s">
        <v>113</v>
      </c>
      <c r="B13" s="59">
        <v>1200</v>
      </c>
      <c r="C13" s="58">
        <v>1192</v>
      </c>
      <c r="D13" s="13">
        <f t="shared" si="0"/>
        <v>2392</v>
      </c>
      <c r="E13" s="81">
        <v>342</v>
      </c>
      <c r="F13" s="82">
        <v>349</v>
      </c>
      <c r="G13" s="72">
        <v>152</v>
      </c>
      <c r="H13" s="72">
        <v>214</v>
      </c>
      <c r="I13" s="77">
        <f t="shared" si="1"/>
        <v>1057</v>
      </c>
      <c r="J13" s="47">
        <f t="shared" si="2"/>
        <v>41.166666666666671</v>
      </c>
      <c r="K13" s="47">
        <f t="shared" si="2"/>
        <v>47.231543624161077</v>
      </c>
      <c r="L13" s="15">
        <f t="shared" si="3"/>
        <v>44.18896321070234</v>
      </c>
    </row>
    <row r="14" spans="1:40" ht="30" customHeight="1" thickTop="1" thickBot="1" x14ac:dyDescent="0.3">
      <c r="A14" s="23" t="s">
        <v>11</v>
      </c>
      <c r="B14" s="65">
        <f>SUM(B6:B13)</f>
        <v>9855</v>
      </c>
      <c r="C14" s="18">
        <f>SUM(C6:C13)</f>
        <v>10118</v>
      </c>
      <c r="D14" s="18">
        <f t="shared" si="0"/>
        <v>19973</v>
      </c>
      <c r="E14" s="18">
        <f>SUM(E6:E13)</f>
        <v>3345</v>
      </c>
      <c r="F14" s="18">
        <f>SUM(F6:F13)</f>
        <v>3327</v>
      </c>
      <c r="G14" s="73">
        <f t="shared" ref="G14:H14" si="4">SUM(G6:G13)</f>
        <v>1455</v>
      </c>
      <c r="H14" s="73">
        <f t="shared" si="4"/>
        <v>1770</v>
      </c>
      <c r="I14" s="78">
        <f t="shared" si="1"/>
        <v>9897</v>
      </c>
      <c r="J14" s="76">
        <f t="shared" si="2"/>
        <v>48.706240487062402</v>
      </c>
      <c r="K14" s="76">
        <f t="shared" si="2"/>
        <v>50.375568294129266</v>
      </c>
      <c r="L14" s="19">
        <f>I14/D14*100</f>
        <v>49.551895058328746</v>
      </c>
    </row>
    <row r="15" spans="1:40" ht="30" customHeight="1" x14ac:dyDescent="0.3">
      <c r="A15" s="11"/>
      <c r="B15" s="11"/>
      <c r="C15" s="11"/>
      <c r="D15" s="11"/>
      <c r="E15" s="11"/>
      <c r="F15" s="11"/>
      <c r="G15" s="74"/>
      <c r="H15" s="74"/>
      <c r="I15" s="11"/>
      <c r="J15" s="11"/>
      <c r="K15" s="11"/>
      <c r="L15" s="11"/>
    </row>
    <row r="27" spans="1:12" ht="14" x14ac:dyDescent="0.2">
      <c r="A27" s="305"/>
      <c r="B27" s="305"/>
      <c r="C27" s="305"/>
      <c r="D27" s="305"/>
      <c r="E27" s="305"/>
      <c r="F27" s="305"/>
      <c r="G27" s="305"/>
      <c r="H27" s="305"/>
      <c r="I27" s="305"/>
      <c r="J27" s="305"/>
      <c r="K27" s="305"/>
      <c r="L27" s="305"/>
    </row>
  </sheetData>
  <mergeCells count="7">
    <mergeCell ref="A27:L27"/>
    <mergeCell ref="A3:A4"/>
    <mergeCell ref="B3:D3"/>
    <mergeCell ref="E3:I3"/>
    <mergeCell ref="J3:L3"/>
    <mergeCell ref="E4:F4"/>
    <mergeCell ref="G4:H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4"/>
  <sheetViews>
    <sheetView zoomScale="93" zoomScaleNormal="93" workbookViewId="0">
      <selection activeCell="H11" sqref="H11"/>
    </sheetView>
  </sheetViews>
  <sheetFormatPr defaultColWidth="9" defaultRowHeight="20.149999999999999" customHeight="1" x14ac:dyDescent="0.25"/>
  <cols>
    <col min="1" max="6" width="15.6328125" style="30" customWidth="1"/>
    <col min="7" max="16384" width="9" style="30"/>
  </cols>
  <sheetData>
    <row r="1" spans="1:6" ht="27.75" customHeight="1" thickBot="1" x14ac:dyDescent="0.35">
      <c r="A1" s="321" t="s">
        <v>81</v>
      </c>
      <c r="B1" s="321"/>
    </row>
    <row r="2" spans="1:6" ht="24" customHeight="1" x14ac:dyDescent="0.25">
      <c r="A2" s="31" t="s">
        <v>7</v>
      </c>
      <c r="B2" s="32">
        <v>95569</v>
      </c>
      <c r="C2" s="33"/>
      <c r="D2" s="34" t="s">
        <v>85</v>
      </c>
      <c r="E2" s="50">
        <f>B5/B3*100</f>
        <v>2.5531558680729951</v>
      </c>
    </row>
    <row r="3" spans="1:6" ht="24" customHeight="1" x14ac:dyDescent="0.25">
      <c r="A3" s="35" t="s">
        <v>82</v>
      </c>
      <c r="B3" s="36">
        <v>95568</v>
      </c>
      <c r="C3" s="37"/>
      <c r="D3" s="38" t="s">
        <v>86</v>
      </c>
      <c r="E3" s="39">
        <v>36</v>
      </c>
    </row>
    <row r="4" spans="1:6" ht="24" customHeight="1" x14ac:dyDescent="0.25">
      <c r="A4" s="35" t="s">
        <v>83</v>
      </c>
      <c r="B4" s="36">
        <v>93128</v>
      </c>
      <c r="C4" s="37"/>
      <c r="D4" s="38" t="s">
        <v>87</v>
      </c>
      <c r="E4" s="39"/>
    </row>
    <row r="5" spans="1:6" ht="24" customHeight="1" thickBot="1" x14ac:dyDescent="0.3">
      <c r="A5" s="40" t="s">
        <v>84</v>
      </c>
      <c r="B5" s="41">
        <v>2440</v>
      </c>
      <c r="C5" s="42"/>
      <c r="D5" s="43" t="s">
        <v>88</v>
      </c>
      <c r="E5" s="44">
        <v>1</v>
      </c>
    </row>
    <row r="6" spans="1:6" ht="20.149999999999999" customHeight="1" x14ac:dyDescent="0.25">
      <c r="B6" s="45"/>
    </row>
    <row r="8" spans="1:6" ht="30" customHeight="1" thickBot="1" x14ac:dyDescent="0.35">
      <c r="A8" s="321" t="s">
        <v>89</v>
      </c>
      <c r="B8" s="321"/>
    </row>
    <row r="9" spans="1:6" ht="24" customHeight="1" thickBot="1" x14ac:dyDescent="0.3">
      <c r="A9" s="328" t="s">
        <v>96</v>
      </c>
      <c r="B9" s="329"/>
      <c r="C9" s="329"/>
      <c r="D9" s="330"/>
      <c r="E9" s="324" t="s">
        <v>97</v>
      </c>
      <c r="F9" s="325"/>
    </row>
    <row r="10" spans="1:6" ht="45.75" customHeight="1" x14ac:dyDescent="0.25">
      <c r="A10" s="331" t="s">
        <v>90</v>
      </c>
      <c r="B10" s="332"/>
      <c r="C10" s="332"/>
      <c r="D10" s="332"/>
      <c r="E10" s="326">
        <v>108</v>
      </c>
      <c r="F10" s="327"/>
    </row>
    <row r="11" spans="1:6" ht="36" customHeight="1" x14ac:dyDescent="0.25">
      <c r="A11" s="333" t="s">
        <v>135</v>
      </c>
      <c r="B11" s="334"/>
      <c r="C11" s="334"/>
      <c r="D11" s="334"/>
      <c r="E11" s="322">
        <v>5</v>
      </c>
      <c r="F11" s="323"/>
    </row>
    <row r="12" spans="1:6" ht="36" customHeight="1" x14ac:dyDescent="0.25">
      <c r="A12" s="333" t="s">
        <v>91</v>
      </c>
      <c r="B12" s="334"/>
      <c r="C12" s="334"/>
      <c r="D12" s="334"/>
      <c r="E12" s="322">
        <v>14</v>
      </c>
      <c r="F12" s="323"/>
    </row>
    <row r="13" spans="1:6" ht="36" customHeight="1" x14ac:dyDescent="0.25">
      <c r="A13" s="333" t="s">
        <v>92</v>
      </c>
      <c r="B13" s="334"/>
      <c r="C13" s="334"/>
      <c r="D13" s="334"/>
      <c r="E13" s="322">
        <v>146</v>
      </c>
      <c r="F13" s="323"/>
    </row>
    <row r="14" spans="1:6" ht="36" customHeight="1" x14ac:dyDescent="0.25">
      <c r="A14" s="333" t="s">
        <v>93</v>
      </c>
      <c r="B14" s="334"/>
      <c r="C14" s="334"/>
      <c r="D14" s="334"/>
      <c r="E14" s="322">
        <v>1547</v>
      </c>
      <c r="F14" s="323"/>
    </row>
    <row r="15" spans="1:6" ht="36" customHeight="1" x14ac:dyDescent="0.25">
      <c r="A15" s="333" t="s">
        <v>94</v>
      </c>
      <c r="B15" s="334"/>
      <c r="C15" s="334"/>
      <c r="D15" s="334"/>
      <c r="E15" s="322">
        <v>302</v>
      </c>
      <c r="F15" s="323"/>
    </row>
    <row r="16" spans="1:6" ht="36" customHeight="1" thickBot="1" x14ac:dyDescent="0.3">
      <c r="A16" s="339" t="s">
        <v>95</v>
      </c>
      <c r="B16" s="340"/>
      <c r="C16" s="340"/>
      <c r="D16" s="340"/>
      <c r="E16" s="336">
        <v>318</v>
      </c>
      <c r="F16" s="337"/>
    </row>
    <row r="19" spans="1:2" ht="20.149999999999999" customHeight="1" x14ac:dyDescent="0.25">
      <c r="A19" s="60" t="s">
        <v>138</v>
      </c>
      <c r="B19" s="60"/>
    </row>
    <row r="20" spans="1:2" ht="20.149999999999999" customHeight="1" x14ac:dyDescent="0.25">
      <c r="A20" s="338" t="s">
        <v>212</v>
      </c>
      <c r="B20" s="338"/>
    </row>
    <row r="34" spans="1:6" ht="20.149999999999999" customHeight="1" x14ac:dyDescent="0.25">
      <c r="A34" s="335"/>
      <c r="B34" s="335"/>
      <c r="C34" s="335"/>
      <c r="D34" s="335"/>
      <c r="E34" s="335"/>
      <c r="F34" s="335"/>
    </row>
  </sheetData>
  <mergeCells count="20">
    <mergeCell ref="A34:F34"/>
    <mergeCell ref="E16:F16"/>
    <mergeCell ref="A20:B20"/>
    <mergeCell ref="A16:D16"/>
    <mergeCell ref="A1:B1"/>
    <mergeCell ref="A8:B8"/>
    <mergeCell ref="E13:F13"/>
    <mergeCell ref="E14:F14"/>
    <mergeCell ref="E15:F15"/>
    <mergeCell ref="E9:F9"/>
    <mergeCell ref="E10:F10"/>
    <mergeCell ref="E12:F12"/>
    <mergeCell ref="E11:F11"/>
    <mergeCell ref="A9:D9"/>
    <mergeCell ref="A10:D10"/>
    <mergeCell ref="A12:D12"/>
    <mergeCell ref="A13:D13"/>
    <mergeCell ref="A14:D14"/>
    <mergeCell ref="A15:D15"/>
    <mergeCell ref="A11:D11"/>
  </mergeCells>
  <phoneticPr fontId="2"/>
  <pageMargins left="0.61" right="0.25" top="0.25" bottom="0.21" header="0.22" footer="0.2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62D5CD-2F07-4F25-8FD4-EB706319496E}"/>
</file>

<file path=customXml/itemProps2.xml><?xml version="1.0" encoding="utf-8"?>
<ds:datastoreItem xmlns:ds="http://schemas.openxmlformats.org/officeDocument/2006/customXml" ds:itemID="{6F112188-FDEA-4E7F-915F-C523D9518EDB}"/>
</file>

<file path=customXml/itemProps3.xml><?xml version="1.0" encoding="utf-8"?>
<ds:datastoreItem xmlns:ds="http://schemas.openxmlformats.org/officeDocument/2006/customXml" ds:itemID="{46B43125-BEAD-4352-AE5E-E5A6BEB6E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総括</vt:lpstr>
      <vt:lpstr>地区別</vt:lpstr>
      <vt:lpstr>筑波</vt:lpstr>
      <vt:lpstr>大穂・豊里</vt:lpstr>
      <vt:lpstr>谷田部</vt:lpstr>
      <vt:lpstr>桜</vt:lpstr>
      <vt:lpstr>茎崎</vt:lpstr>
      <vt:lpstr>開票結果</vt:lpstr>
      <vt:lpstr>総括!Print_Area</vt:lpstr>
      <vt:lpstr>地区別!Print_Area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CL204040</dc:creator>
  <cp:lastModifiedBy>つくば市</cp:lastModifiedBy>
  <cp:lastPrinted>2021-05-20T00:42:00Z</cp:lastPrinted>
  <dcterms:created xsi:type="dcterms:W3CDTF">2001-08-25T00:45:05Z</dcterms:created>
  <dcterms:modified xsi:type="dcterms:W3CDTF">2021-05-20T01:10:35Z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