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-profile16-1\redirect$\3382\Desktop\"/>
    </mc:Choice>
  </mc:AlternateContent>
  <xr:revisionPtr revIDLastSave="0" documentId="8_{37EFBA8E-25BE-495F-A7FD-2B7BCF4051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茨城県知事" sheetId="7" r:id="rId1"/>
  </sheets>
  <definedNames>
    <definedName name="_xlnm.Print_Area" localSheetId="0">'R7茨城県知事'!$A$1:$AL$22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1" i="7" l="1"/>
  <c r="AG21" i="7"/>
  <c r="AI18" i="7"/>
  <c r="AD21" i="7"/>
  <c r="AE21" i="7"/>
  <c r="AF13" i="7"/>
  <c r="AF14" i="7"/>
  <c r="AF15" i="7"/>
  <c r="Y21" i="7"/>
  <c r="X21" i="7"/>
  <c r="N18" i="7"/>
  <c r="AJ9" i="7" l="1"/>
  <c r="AJ6" i="7"/>
  <c r="AJ5" i="7"/>
  <c r="AF17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5" i="7"/>
  <c r="AC6" i="7"/>
  <c r="AC7" i="7"/>
  <c r="Z13" i="7"/>
  <c r="Z14" i="7"/>
  <c r="Z15" i="7"/>
  <c r="Z16" i="7"/>
  <c r="Z17" i="7"/>
  <c r="Z18" i="7"/>
  <c r="Z19" i="7"/>
  <c r="Z20" i="7"/>
  <c r="W9" i="7"/>
  <c r="W10" i="7"/>
  <c r="W11" i="7"/>
  <c r="W12" i="7"/>
  <c r="W13" i="7"/>
  <c r="W14" i="7"/>
  <c r="W15" i="7"/>
  <c r="W16" i="7"/>
  <c r="W17" i="7"/>
  <c r="W18" i="7"/>
  <c r="W19" i="7"/>
  <c r="W20" i="7"/>
  <c r="W5" i="7"/>
  <c r="W6" i="7"/>
  <c r="W7" i="7"/>
  <c r="T9" i="7"/>
  <c r="T10" i="7"/>
  <c r="T11" i="7"/>
  <c r="T12" i="7"/>
  <c r="T13" i="7"/>
  <c r="T14" i="7"/>
  <c r="T15" i="7"/>
  <c r="T16" i="7"/>
  <c r="T17" i="7"/>
  <c r="T18" i="7"/>
  <c r="T19" i="7"/>
  <c r="T20" i="7"/>
  <c r="T5" i="7"/>
  <c r="T6" i="7"/>
  <c r="T7" i="7"/>
  <c r="Q9" i="7"/>
  <c r="Q10" i="7"/>
  <c r="Q11" i="7"/>
  <c r="Q12" i="7"/>
  <c r="Q13" i="7"/>
  <c r="Q14" i="7"/>
  <c r="Q15" i="7"/>
  <c r="Q16" i="7"/>
  <c r="Q17" i="7"/>
  <c r="Q18" i="7"/>
  <c r="Q19" i="7"/>
  <c r="Q20" i="7"/>
  <c r="Q5" i="7"/>
  <c r="Q6" i="7"/>
  <c r="Q7" i="7"/>
  <c r="N9" i="7"/>
  <c r="N10" i="7"/>
  <c r="N11" i="7"/>
  <c r="N12" i="7"/>
  <c r="N13" i="7"/>
  <c r="N14" i="7"/>
  <c r="N15" i="7"/>
  <c r="N16" i="7"/>
  <c r="N17" i="7"/>
  <c r="N19" i="7"/>
  <c r="N20" i="7"/>
  <c r="N5" i="7"/>
  <c r="N6" i="7"/>
  <c r="N7" i="7"/>
  <c r="K9" i="7"/>
  <c r="K10" i="7"/>
  <c r="K11" i="7"/>
  <c r="K12" i="7"/>
  <c r="K13" i="7"/>
  <c r="K14" i="7"/>
  <c r="K15" i="7"/>
  <c r="K16" i="7"/>
  <c r="K17" i="7"/>
  <c r="K18" i="7"/>
  <c r="K19" i="7"/>
  <c r="K20" i="7"/>
  <c r="K5" i="7"/>
  <c r="K6" i="7"/>
  <c r="K7" i="7"/>
  <c r="H9" i="7"/>
  <c r="H10" i="7"/>
  <c r="H11" i="7"/>
  <c r="H12" i="7"/>
  <c r="H13" i="7"/>
  <c r="H14" i="7"/>
  <c r="H15" i="7"/>
  <c r="H16" i="7"/>
  <c r="H17" i="7"/>
  <c r="H18" i="7"/>
  <c r="H19" i="7"/>
  <c r="H20" i="7"/>
  <c r="E9" i="7"/>
  <c r="E10" i="7"/>
  <c r="E11" i="7"/>
  <c r="E12" i="7"/>
  <c r="E13" i="7"/>
  <c r="E14" i="7"/>
  <c r="E15" i="7"/>
  <c r="E16" i="7"/>
  <c r="E17" i="7"/>
  <c r="E18" i="7"/>
  <c r="E19" i="7"/>
  <c r="E20" i="7"/>
  <c r="H5" i="7"/>
  <c r="H6" i="7"/>
  <c r="H7" i="7"/>
  <c r="E5" i="7"/>
  <c r="E6" i="7"/>
  <c r="E7" i="7"/>
  <c r="H8" i="7"/>
  <c r="AI16" i="7"/>
  <c r="AI17" i="7"/>
  <c r="AF16" i="7"/>
  <c r="AC8" i="7"/>
  <c r="W8" i="7"/>
  <c r="T8" i="7"/>
  <c r="Q8" i="7"/>
  <c r="N8" i="7"/>
  <c r="K8" i="7"/>
  <c r="E8" i="7"/>
  <c r="AI21" i="7" l="1"/>
  <c r="AF21" i="7"/>
  <c r="Z21" i="7"/>
  <c r="N21" i="7"/>
  <c r="E21" i="7"/>
  <c r="AK5" i="7"/>
  <c r="AK20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J7" i="7"/>
  <c r="AJ8" i="7"/>
  <c r="AJ10" i="7"/>
  <c r="AJ11" i="7"/>
  <c r="AJ12" i="7"/>
  <c r="AJ13" i="7"/>
  <c r="AJ14" i="7"/>
  <c r="AJ15" i="7"/>
  <c r="AJ16" i="7"/>
  <c r="AJ17" i="7"/>
  <c r="AJ18" i="7"/>
  <c r="AJ19" i="7"/>
  <c r="AJ20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5" i="7"/>
  <c r="AL20" i="7" l="1"/>
  <c r="AL5" i="7"/>
  <c r="AC21" i="7"/>
  <c r="AB21" i="7"/>
  <c r="AA21" i="7"/>
  <c r="W21" i="7"/>
  <c r="V21" i="7"/>
  <c r="U21" i="7"/>
  <c r="T21" i="7"/>
  <c r="S21" i="7"/>
  <c r="R21" i="7"/>
  <c r="Q21" i="7"/>
  <c r="P21" i="7"/>
  <c r="O21" i="7"/>
  <c r="M21" i="7"/>
  <c r="L21" i="7"/>
  <c r="K21" i="7"/>
  <c r="J21" i="7"/>
  <c r="I21" i="7"/>
  <c r="H21" i="7"/>
  <c r="G21" i="7"/>
  <c r="F21" i="7"/>
  <c r="D21" i="7"/>
  <c r="C21" i="7"/>
  <c r="AL19" i="7"/>
  <c r="AL18" i="7"/>
  <c r="AL17" i="7"/>
  <c r="AL15" i="7"/>
  <c r="AL14" i="7"/>
  <c r="AL13" i="7"/>
  <c r="AL12" i="7"/>
  <c r="AL11" i="7"/>
  <c r="AL9" i="7"/>
  <c r="AL8" i="7"/>
  <c r="AL7" i="7"/>
  <c r="AL6" i="7"/>
  <c r="AL21" i="7" l="1"/>
  <c r="AL24" i="7" s="1"/>
  <c r="AK21" i="7"/>
  <c r="AJ21" i="7"/>
  <c r="AL16" i="7"/>
  <c r="AL10" i="7"/>
  <c r="AJ23" i="7"/>
  <c r="AK23" i="7"/>
  <c r="AL23" i="7" l="1"/>
</calcChain>
</file>

<file path=xl/sharedStrings.xml><?xml version="1.0" encoding="utf-8"?>
<sst xmlns="http://schemas.openxmlformats.org/spreadsheetml/2006/main" count="53" uniqueCount="19">
  <si>
    <t>市役所</t>
    <rPh sb="0" eb="3">
      <t>シヤクショ</t>
    </rPh>
    <phoneticPr fontId="1"/>
  </si>
  <si>
    <t>筑波</t>
    <rPh sb="0" eb="2">
      <t>ツクバ</t>
    </rPh>
    <phoneticPr fontId="1"/>
  </si>
  <si>
    <t>豊里</t>
    <rPh sb="0" eb="2">
      <t>トヨサト</t>
    </rPh>
    <phoneticPr fontId="1"/>
  </si>
  <si>
    <t>大穂</t>
    <rPh sb="0" eb="2">
      <t>オオホ</t>
    </rPh>
    <phoneticPr fontId="1"/>
  </si>
  <si>
    <t>谷田部</t>
    <rPh sb="0" eb="3">
      <t>ヤタベ</t>
    </rPh>
    <phoneticPr fontId="1"/>
  </si>
  <si>
    <t>桜</t>
    <rPh sb="0" eb="1">
      <t>サクラ</t>
    </rPh>
    <phoneticPr fontId="1"/>
  </si>
  <si>
    <t>茎崎</t>
    <rPh sb="0" eb="2">
      <t>クキザキ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</si>
  <si>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</si>
  <si>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</si>
  <si>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</si>
  <si>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</si>
  <si>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つくばセンター</t>
    <phoneticPr fontId="4"/>
  </si>
  <si>
    <t>名簿登録者数</t>
    <rPh sb="0" eb="2">
      <t>メイボ</t>
    </rPh>
    <rPh sb="2" eb="5">
      <t>トウロクシャ</t>
    </rPh>
    <rPh sb="5" eb="6">
      <t>スウ</t>
    </rPh>
    <phoneticPr fontId="1"/>
  </si>
  <si>
    <t>単位：人</t>
    <phoneticPr fontId="4"/>
  </si>
  <si>
    <t>ｲｵﾝﾓｰﾙつくば</t>
    <phoneticPr fontId="4"/>
  </si>
  <si>
    <t>イーアスつくば</t>
    <phoneticPr fontId="4"/>
  </si>
  <si>
    <t>筑波大学</t>
    <rPh sb="0" eb="2">
      <t>ツクバ</t>
    </rPh>
    <rPh sb="2" eb="4">
      <t>ダイガク</t>
    </rPh>
    <phoneticPr fontId="4"/>
  </si>
  <si>
    <t xml:space="preserve">令和７年９月７日執行茨城県知事選挙　　　　期日前投票者数調      </t>
    <rPh sb="0" eb="2">
      <t>レイワ</t>
    </rPh>
    <rPh sb="10" eb="12">
      <t>イバラキ</t>
    </rPh>
    <rPh sb="12" eb="15">
      <t>ケンチジ</t>
    </rPh>
    <rPh sb="15" eb="17">
      <t>センキョ</t>
    </rPh>
    <rPh sb="21" eb="24">
      <t>キジツゼン</t>
    </rPh>
    <rPh sb="24" eb="26">
      <t>トウヒョウ</t>
    </rPh>
    <rPh sb="26" eb="27">
      <t>モノ</t>
    </rPh>
    <rPh sb="27" eb="28">
      <t>スウ</t>
    </rPh>
    <rPh sb="28" eb="29">
      <t>シラ</t>
    </rPh>
    <phoneticPr fontId="1"/>
  </si>
  <si>
    <t>201,660人</t>
    <rPh sb="7" eb="8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</si>
</sst>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5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3" fontId="0" fillId="0" borderId="7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2" borderId="13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18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56" fontId="2" fillId="2" borderId="19" xfId="0" applyNumberFormat="1" applyFont="1" applyFill="1" applyBorder="1" applyAlignment="1">
      <alignment horizontal="center" vertical="center" shrinkToFit="1"/>
    </xf>
    <xf numFmtId="56" fontId="2" fillId="2" borderId="20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3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0" fillId="0" borderId="36" xfId="0" applyFill="1" applyBorder="1" applyAlignment="1">
      <alignment vertical="center" shrinkToFit="1"/>
    </xf>
    <xf numFmtId="0" fontId="0" fillId="0" borderId="37" xfId="0" applyFill="1" applyBorder="1" applyAlignment="1">
      <alignment vertical="center" shrinkToFit="1"/>
    </xf>
    <xf numFmtId="0" fontId="0" fillId="0" borderId="38" xfId="0" applyFill="1" applyBorder="1" applyAlignment="1">
      <alignment vertical="center" shrinkToFit="1"/>
    </xf>
    <xf numFmtId="0" fontId="0" fillId="2" borderId="36" xfId="0" applyFill="1" applyBorder="1" applyAlignment="1">
      <alignment vertical="center" shrinkToFit="1"/>
    </xf>
    <xf numFmtId="0" fontId="0" fillId="2" borderId="37" xfId="0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0" fontId="0" fillId="0" borderId="39" xfId="0" applyFill="1" applyBorder="1" applyAlignment="1">
      <alignment vertical="center" shrinkToFit="1"/>
    </xf>
    <xf numFmtId="0" fontId="0" fillId="0" borderId="40" xfId="0" applyFill="1" applyBorder="1" applyAlignment="1">
      <alignment vertical="center" shrinkToFit="1"/>
    </xf>
    <xf numFmtId="0" fontId="0" fillId="0" borderId="41" xfId="0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0" fontId="0" fillId="0" borderId="43" xfId="0" applyFill="1" applyBorder="1" applyAlignment="1">
      <alignment vertical="center" shrinkToFit="1"/>
    </xf>
    <xf numFmtId="0" fontId="0" fillId="0" borderId="44" xfId="0" applyFill="1" applyBorder="1" applyAlignment="1">
      <alignment vertical="center" shrinkToFit="1"/>
    </xf>
    <xf numFmtId="0" fontId="0" fillId="2" borderId="42" xfId="0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0" borderId="45" xfId="0" applyFill="1" applyBorder="1" applyAlignment="1">
      <alignment vertical="center" shrinkToFit="1"/>
    </xf>
    <xf numFmtId="0" fontId="0" fillId="0" borderId="46" xfId="0" applyFill="1" applyBorder="1" applyAlignment="1">
      <alignment vertical="center" shrinkToFit="1"/>
    </xf>
    <xf numFmtId="0" fontId="0" fillId="0" borderId="47" xfId="0" applyFill="1" applyBorder="1" applyAlignment="1">
      <alignment vertical="center" shrinkToFit="1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0" fillId="2" borderId="50" xfId="0" applyFill="1" applyBorder="1" applyAlignment="1">
      <alignment vertical="center" shrinkToFit="1"/>
    </xf>
    <xf numFmtId="0" fontId="0" fillId="0" borderId="55" xfId="0" applyFill="1" applyBorder="1" applyAlignment="1">
      <alignment vertical="center" shrinkToFit="1"/>
    </xf>
    <xf numFmtId="0" fontId="0" fillId="2" borderId="56" xfId="0" applyFill="1" applyBorder="1" applyAlignment="1">
      <alignment vertical="center" shrinkToFit="1"/>
    </xf>
    <xf numFmtId="0" fontId="0" fillId="2" borderId="57" xfId="0" applyFill="1" applyBorder="1" applyAlignment="1">
      <alignment vertical="center" shrinkToFit="1"/>
    </xf>
    <xf numFmtId="0" fontId="0" fillId="2" borderId="58" xfId="0" applyFill="1" applyBorder="1" applyAlignment="1">
      <alignment vertical="center" shrinkToFit="1"/>
    </xf>
    <xf numFmtId="38" fontId="0" fillId="2" borderId="14" xfId="1" applyFont="1" applyFill="1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20" xfId="1" applyFont="1" applyFill="1" applyBorder="1" applyAlignment="1">
      <alignment vertical="center" shrinkToFit="1"/>
    </xf>
    <xf numFmtId="38" fontId="0" fillId="2" borderId="13" xfId="1" applyFont="1" applyFill="1" applyBorder="1" applyAlignment="1">
      <alignment vertical="center" shrinkToFit="1"/>
    </xf>
    <xf numFmtId="38" fontId="0" fillId="2" borderId="52" xfId="1" applyFont="1" applyFill="1" applyBorder="1" applyAlignment="1">
      <alignment vertical="center" shrinkToFit="1"/>
    </xf>
    <xf numFmtId="38" fontId="0" fillId="2" borderId="54" xfId="1" applyFont="1" applyFill="1" applyBorder="1" applyAlignment="1">
      <alignment vertical="center" shrinkToFit="1"/>
    </xf>
    <xf numFmtId="38" fontId="0" fillId="2" borderId="51" xfId="1" applyFont="1" applyFill="1" applyBorder="1" applyAlignment="1">
      <alignment vertical="center" shrinkToFit="1"/>
    </xf>
    <xf numFmtId="38" fontId="0" fillId="2" borderId="4" xfId="1" applyFont="1" applyFill="1" applyBorder="1" applyAlignment="1">
      <alignment vertical="center" shrinkToFit="1"/>
    </xf>
    <xf numFmtId="38" fontId="0" fillId="2" borderId="53" xfId="1" applyFont="1" applyFill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53" xfId="1" applyFont="1" applyFill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8C0A-DCD7-48FB-9A30-22E9B6264E1F}">
  <dimension ref="A1:AM24"/>
  <sheetViews>
    <sheetView tabSelected="1" view="pageBreakPreview" zoomScale="70" zoomScaleNormal="70" zoomScaleSheetLayoutView="70" workbookViewId="0">
      <pane ySplit="4" topLeftCell="A13" activePane="bottomLeft" state="frozen"/>
      <selection pane="bottomLeft" activeCell="AC20" sqref="AC20"/>
    </sheetView>
  </sheetViews>
  <sheetFormatPr defaultRowHeight="13" x14ac:dyDescent="0.2"/>
  <cols>
    <col min="1" max="1" width="7.08984375" style="3" customWidth="1"/>
    <col min="2" max="2" width="5.36328125" style="3" customWidth="1"/>
    <col min="3" max="3" width="4" customWidth="1"/>
    <col min="4" max="4" width="3.90625" customWidth="1"/>
    <col min="5" max="5" width="4.453125" bestFit="1" customWidth="1"/>
    <col min="6" max="7" width="4.08984375" customWidth="1"/>
    <col min="8" max="8" width="4.453125" customWidth="1"/>
    <col min="9" max="10" width="4.08984375" customWidth="1"/>
    <col min="11" max="11" width="4.453125" customWidth="1"/>
    <col min="12" max="13" width="4.36328125" customWidth="1"/>
    <col min="14" max="14" width="4.453125" customWidth="1"/>
    <col min="15" max="16" width="4.08984375" customWidth="1"/>
    <col min="17" max="17" width="4.453125" customWidth="1"/>
    <col min="18" max="19" width="4" customWidth="1"/>
    <col min="20" max="20" width="4.453125" customWidth="1"/>
    <col min="21" max="22" width="4.26953125" customWidth="1"/>
    <col min="23" max="26" width="4.453125" customWidth="1"/>
    <col min="27" max="28" width="4.26953125" customWidth="1"/>
    <col min="29" max="29" width="4.453125" customWidth="1"/>
    <col min="30" max="31" width="4.26953125" customWidth="1"/>
    <col min="32" max="35" width="4.453125" customWidth="1"/>
    <col min="36" max="38" width="7.453125" customWidth="1"/>
    <col min="39" max="39" width="6.08984375" customWidth="1"/>
  </cols>
  <sheetData>
    <row r="1" spans="1:39" ht="39.75" customHeight="1" x14ac:dyDescent="0.2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</row>
    <row r="2" spans="1:39" ht="22.5" customHeight="1" thickBot="1" x14ac:dyDescent="0.25">
      <c r="A2" s="36"/>
      <c r="B2" s="36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 t="s">
        <v>13</v>
      </c>
      <c r="AL2" s="13"/>
    </row>
    <row r="3" spans="1:39" ht="25.15" customHeight="1" x14ac:dyDescent="0.2">
      <c r="A3" s="84"/>
      <c r="B3" s="85"/>
      <c r="C3" s="88" t="s">
        <v>0</v>
      </c>
      <c r="D3" s="89"/>
      <c r="E3" s="89"/>
      <c r="F3" s="89" t="s">
        <v>1</v>
      </c>
      <c r="G3" s="89"/>
      <c r="H3" s="89"/>
      <c r="I3" s="89" t="s">
        <v>3</v>
      </c>
      <c r="J3" s="89"/>
      <c r="K3" s="89"/>
      <c r="L3" s="89" t="s">
        <v>2</v>
      </c>
      <c r="M3" s="89"/>
      <c r="N3" s="89"/>
      <c r="O3" s="89" t="s">
        <v>4</v>
      </c>
      <c r="P3" s="89"/>
      <c r="Q3" s="89"/>
      <c r="R3" s="89" t="s">
        <v>5</v>
      </c>
      <c r="S3" s="89"/>
      <c r="T3" s="89"/>
      <c r="U3" s="89" t="s">
        <v>6</v>
      </c>
      <c r="V3" s="89"/>
      <c r="W3" s="89"/>
      <c r="X3" s="89" t="s">
        <v>11</v>
      </c>
      <c r="Y3" s="89"/>
      <c r="Z3" s="89"/>
      <c r="AA3" s="89" t="s">
        <v>14</v>
      </c>
      <c r="AB3" s="89"/>
      <c r="AC3" s="89"/>
      <c r="AD3" s="89" t="s">
        <v>15</v>
      </c>
      <c r="AE3" s="89"/>
      <c r="AF3" s="89"/>
      <c r="AG3" s="95" t="s">
        <v>16</v>
      </c>
      <c r="AH3" s="96"/>
      <c r="AI3" s="88"/>
      <c r="AJ3" s="90" t="s">
        <v>7</v>
      </c>
      <c r="AK3" s="90"/>
      <c r="AL3" s="90"/>
    </row>
    <row r="4" spans="1:39" ht="25.15" customHeight="1" thickBot="1" x14ac:dyDescent="0.25">
      <c r="A4" s="86"/>
      <c r="B4" s="87"/>
      <c r="C4" s="29" t="s">
        <v>8</v>
      </c>
      <c r="D4" s="15" t="s">
        <v>9</v>
      </c>
      <c r="E4" s="16" t="s">
        <v>10</v>
      </c>
      <c r="F4" s="14" t="s">
        <v>8</v>
      </c>
      <c r="G4" s="15" t="s">
        <v>9</v>
      </c>
      <c r="H4" s="16" t="s">
        <v>10</v>
      </c>
      <c r="I4" s="14" t="s">
        <v>8</v>
      </c>
      <c r="J4" s="15" t="s">
        <v>9</v>
      </c>
      <c r="K4" s="16" t="s">
        <v>10</v>
      </c>
      <c r="L4" s="14" t="s">
        <v>8</v>
      </c>
      <c r="M4" s="15" t="s">
        <v>9</v>
      </c>
      <c r="N4" s="16" t="s">
        <v>10</v>
      </c>
      <c r="O4" s="14" t="s">
        <v>8</v>
      </c>
      <c r="P4" s="15" t="s">
        <v>9</v>
      </c>
      <c r="Q4" s="16" t="s">
        <v>10</v>
      </c>
      <c r="R4" s="14" t="s">
        <v>8</v>
      </c>
      <c r="S4" s="15" t="s">
        <v>9</v>
      </c>
      <c r="T4" s="16" t="s">
        <v>10</v>
      </c>
      <c r="U4" s="14" t="s">
        <v>8</v>
      </c>
      <c r="V4" s="15" t="s">
        <v>9</v>
      </c>
      <c r="W4" s="16" t="s">
        <v>10</v>
      </c>
      <c r="X4" s="14" t="s">
        <v>8</v>
      </c>
      <c r="Y4" s="15" t="s">
        <v>9</v>
      </c>
      <c r="Z4" s="16" t="s">
        <v>10</v>
      </c>
      <c r="AA4" s="14" t="s">
        <v>8</v>
      </c>
      <c r="AB4" s="15" t="s">
        <v>9</v>
      </c>
      <c r="AC4" s="16" t="s">
        <v>10</v>
      </c>
      <c r="AD4" s="14" t="s">
        <v>8</v>
      </c>
      <c r="AE4" s="15" t="s">
        <v>9</v>
      </c>
      <c r="AF4" s="16" t="s">
        <v>10</v>
      </c>
      <c r="AG4" s="14" t="s">
        <v>8</v>
      </c>
      <c r="AH4" s="15" t="s">
        <v>9</v>
      </c>
      <c r="AI4" s="16" t="s">
        <v>10</v>
      </c>
      <c r="AJ4" s="14" t="s">
        <v>8</v>
      </c>
      <c r="AK4" s="15" t="s">
        <v>9</v>
      </c>
      <c r="AL4" s="16" t="s">
        <v>10</v>
      </c>
      <c r="AM4" s="2"/>
    </row>
    <row r="5" spans="1:39" ht="28.15" customHeight="1" thickBot="1" x14ac:dyDescent="0.25">
      <c r="A5" s="33">
        <v>45891</v>
      </c>
      <c r="B5" s="34" t="str">
        <f>TEXT(A5,"aaa")</f>
        <v>金</v>
      </c>
      <c r="C5" s="30">
        <v>29</v>
      </c>
      <c r="D5" s="22">
        <v>24</v>
      </c>
      <c r="E5" s="24">
        <f t="shared" ref="E5:E7" si="0">SUM(C5:D5)</f>
        <v>53</v>
      </c>
      <c r="F5" s="23">
        <v>4</v>
      </c>
      <c r="G5" s="22">
        <v>5</v>
      </c>
      <c r="H5" s="24">
        <f t="shared" ref="H5:H7" si="1">SUM(F5:G5)</f>
        <v>9</v>
      </c>
      <c r="I5" s="23">
        <v>8</v>
      </c>
      <c r="J5" s="22">
        <v>6</v>
      </c>
      <c r="K5" s="35">
        <f t="shared" ref="K5:K7" si="2">SUM(I5:J5)</f>
        <v>14</v>
      </c>
      <c r="L5" s="23">
        <v>5</v>
      </c>
      <c r="M5" s="22">
        <v>3</v>
      </c>
      <c r="N5" s="24">
        <f t="shared" ref="N5:N7" si="3">SUM(L5:M5)</f>
        <v>8</v>
      </c>
      <c r="O5" s="23">
        <v>6</v>
      </c>
      <c r="P5" s="22">
        <v>2</v>
      </c>
      <c r="Q5" s="24">
        <f t="shared" ref="Q5:Q7" si="4">SUM(O5:P5)</f>
        <v>8</v>
      </c>
      <c r="R5" s="23">
        <v>8</v>
      </c>
      <c r="S5" s="22">
        <v>6</v>
      </c>
      <c r="T5" s="24">
        <f t="shared" ref="T5:T7" si="5">SUM(R5:S5)</f>
        <v>14</v>
      </c>
      <c r="U5" s="23">
        <v>6</v>
      </c>
      <c r="V5" s="22">
        <v>2</v>
      </c>
      <c r="W5" s="24">
        <f t="shared" ref="W5:W7" si="6">SUM(U5:V5)</f>
        <v>8</v>
      </c>
      <c r="X5" s="40"/>
      <c r="Y5" s="41"/>
      <c r="Z5" s="42"/>
      <c r="AA5" s="25">
        <v>7</v>
      </c>
      <c r="AB5" s="26">
        <v>7</v>
      </c>
      <c r="AC5" s="24">
        <f t="shared" ref="AC5:AC20" si="7">SUM(AA5:AB5)</f>
        <v>14</v>
      </c>
      <c r="AD5" s="40"/>
      <c r="AE5" s="41"/>
      <c r="AF5" s="42"/>
      <c r="AG5" s="49"/>
      <c r="AH5" s="50"/>
      <c r="AI5" s="51"/>
      <c r="AJ5" s="68">
        <f>C5+F5+I5+L5+O5+R5+U5+X5+AA5+AD5+AG5</f>
        <v>73</v>
      </c>
      <c r="AK5" s="69">
        <f>D5+G5+J5+M5+P5+S5+V5+Y5+AB5+AE5+AH5</f>
        <v>55</v>
      </c>
      <c r="AL5" s="70">
        <f>SUM(AJ5:AK5)</f>
        <v>128</v>
      </c>
    </row>
    <row r="6" spans="1:39" ht="28.15" customHeight="1" thickBot="1" x14ac:dyDescent="0.25">
      <c r="A6" s="33">
        <v>45892</v>
      </c>
      <c r="B6" s="34" t="str">
        <f t="shared" ref="B6:B20" si="8">TEXT(A6,"aaa")</f>
        <v>土</v>
      </c>
      <c r="C6" s="32">
        <v>36</v>
      </c>
      <c r="D6" s="5">
        <v>24</v>
      </c>
      <c r="E6" s="21">
        <f t="shared" si="0"/>
        <v>60</v>
      </c>
      <c r="F6" s="4">
        <v>1</v>
      </c>
      <c r="G6" s="5">
        <v>5</v>
      </c>
      <c r="H6" s="21">
        <f t="shared" si="1"/>
        <v>6</v>
      </c>
      <c r="I6" s="4">
        <v>19</v>
      </c>
      <c r="J6" s="5">
        <v>8</v>
      </c>
      <c r="K6" s="6">
        <f t="shared" si="2"/>
        <v>27</v>
      </c>
      <c r="L6" s="4">
        <v>5</v>
      </c>
      <c r="M6" s="5">
        <v>5</v>
      </c>
      <c r="N6" s="21">
        <f t="shared" si="3"/>
        <v>10</v>
      </c>
      <c r="O6" s="4">
        <v>9</v>
      </c>
      <c r="P6" s="5">
        <v>6</v>
      </c>
      <c r="Q6" s="21">
        <f t="shared" si="4"/>
        <v>15</v>
      </c>
      <c r="R6" s="4">
        <v>12</v>
      </c>
      <c r="S6" s="5">
        <v>6</v>
      </c>
      <c r="T6" s="21">
        <f t="shared" si="5"/>
        <v>18</v>
      </c>
      <c r="U6" s="4">
        <v>5</v>
      </c>
      <c r="V6" s="5">
        <v>9</v>
      </c>
      <c r="W6" s="21">
        <f t="shared" si="6"/>
        <v>14</v>
      </c>
      <c r="X6" s="46"/>
      <c r="Y6" s="47"/>
      <c r="Z6" s="48"/>
      <c r="AA6" s="4">
        <v>30</v>
      </c>
      <c r="AB6" s="5">
        <v>32</v>
      </c>
      <c r="AC6" s="21">
        <f t="shared" si="7"/>
        <v>62</v>
      </c>
      <c r="AD6" s="46"/>
      <c r="AE6" s="47"/>
      <c r="AF6" s="48"/>
      <c r="AG6" s="55"/>
      <c r="AH6" s="56"/>
      <c r="AI6" s="57"/>
      <c r="AJ6" s="68">
        <f>C6+F6+I6+L6+O6+R6+U6+X6+AA6+AD6+AG6</f>
        <v>117</v>
      </c>
      <c r="AK6" s="69">
        <f t="shared" ref="AK6:AK19" si="9">D6+G6+J6+M6+P6+S6+V6+Y6+AB6+AE6+AH6</f>
        <v>95</v>
      </c>
      <c r="AL6" s="71">
        <f t="shared" ref="AL6:AL11" si="10">SUM(AJ6:AK6)</f>
        <v>212</v>
      </c>
    </row>
    <row r="7" spans="1:39" s="20" customFormat="1" ht="28.15" customHeight="1" thickBot="1" x14ac:dyDescent="0.25">
      <c r="A7" s="33">
        <v>45893</v>
      </c>
      <c r="B7" s="34" t="str">
        <f t="shared" si="8"/>
        <v>日</v>
      </c>
      <c r="C7" s="32">
        <v>26</v>
      </c>
      <c r="D7" s="5">
        <v>16</v>
      </c>
      <c r="E7" s="21">
        <f t="shared" si="0"/>
        <v>42</v>
      </c>
      <c r="F7" s="4">
        <v>3</v>
      </c>
      <c r="G7" s="5">
        <v>2</v>
      </c>
      <c r="H7" s="21">
        <f t="shared" si="1"/>
        <v>5</v>
      </c>
      <c r="I7" s="4">
        <v>12</v>
      </c>
      <c r="J7" s="5">
        <v>14</v>
      </c>
      <c r="K7" s="6">
        <f t="shared" si="2"/>
        <v>26</v>
      </c>
      <c r="L7" s="4">
        <v>4</v>
      </c>
      <c r="M7" s="5">
        <v>7</v>
      </c>
      <c r="N7" s="21">
        <f t="shared" si="3"/>
        <v>11</v>
      </c>
      <c r="O7" s="4">
        <v>12</v>
      </c>
      <c r="P7" s="5">
        <v>11</v>
      </c>
      <c r="Q7" s="21">
        <f t="shared" si="4"/>
        <v>23</v>
      </c>
      <c r="R7" s="4">
        <v>15</v>
      </c>
      <c r="S7" s="5">
        <v>10</v>
      </c>
      <c r="T7" s="21">
        <f t="shared" si="5"/>
        <v>25</v>
      </c>
      <c r="U7" s="4">
        <v>9</v>
      </c>
      <c r="V7" s="5">
        <v>4</v>
      </c>
      <c r="W7" s="21">
        <f t="shared" si="6"/>
        <v>13</v>
      </c>
      <c r="X7" s="46"/>
      <c r="Y7" s="47"/>
      <c r="Z7" s="48"/>
      <c r="AA7" s="4">
        <v>37</v>
      </c>
      <c r="AB7" s="5">
        <v>37</v>
      </c>
      <c r="AC7" s="21">
        <f t="shared" si="7"/>
        <v>74</v>
      </c>
      <c r="AD7" s="46"/>
      <c r="AE7" s="47"/>
      <c r="AF7" s="48"/>
      <c r="AG7" s="55"/>
      <c r="AH7" s="56"/>
      <c r="AI7" s="57"/>
      <c r="AJ7" s="68">
        <f t="shared" ref="AJ7:AJ20" si="11">C7+F7+I7+L7+O7+R7+U7+X7+AA7+AD7+AG7</f>
        <v>118</v>
      </c>
      <c r="AK7" s="69">
        <f t="shared" si="9"/>
        <v>101</v>
      </c>
      <c r="AL7" s="71">
        <f t="shared" si="10"/>
        <v>219</v>
      </c>
    </row>
    <row r="8" spans="1:39" s="20" customFormat="1" ht="28.15" customHeight="1" thickBot="1" x14ac:dyDescent="0.25">
      <c r="A8" s="33">
        <v>45894</v>
      </c>
      <c r="B8" s="34" t="str">
        <f t="shared" si="8"/>
        <v>月</v>
      </c>
      <c r="C8" s="31">
        <v>24</v>
      </c>
      <c r="D8" s="8">
        <v>24</v>
      </c>
      <c r="E8" s="24">
        <f>SUM(C8:D8)</f>
        <v>48</v>
      </c>
      <c r="F8" s="7">
        <v>12</v>
      </c>
      <c r="G8" s="8">
        <v>11</v>
      </c>
      <c r="H8" s="24">
        <f>SUM(F8:G8)</f>
        <v>23</v>
      </c>
      <c r="I8" s="7">
        <v>13</v>
      </c>
      <c r="J8" s="8">
        <v>16</v>
      </c>
      <c r="K8" s="35">
        <f>SUM(I8:J8)</f>
        <v>29</v>
      </c>
      <c r="L8" s="7">
        <v>4</v>
      </c>
      <c r="M8" s="8">
        <v>5</v>
      </c>
      <c r="N8" s="24">
        <f>SUM(L8:M8)</f>
        <v>9</v>
      </c>
      <c r="O8" s="7">
        <v>8</v>
      </c>
      <c r="P8" s="8">
        <v>9</v>
      </c>
      <c r="Q8" s="24">
        <f>SUM(O8:P8)</f>
        <v>17</v>
      </c>
      <c r="R8" s="7">
        <v>7</v>
      </c>
      <c r="S8" s="8">
        <v>4</v>
      </c>
      <c r="T8" s="24">
        <f>SUM(R8:S8)</f>
        <v>11</v>
      </c>
      <c r="U8" s="7">
        <v>10</v>
      </c>
      <c r="V8" s="8">
        <v>6</v>
      </c>
      <c r="W8" s="24">
        <f>SUM(U8:V8)</f>
        <v>16</v>
      </c>
      <c r="X8" s="43"/>
      <c r="Y8" s="44"/>
      <c r="Z8" s="45"/>
      <c r="AA8" s="7">
        <v>17</v>
      </c>
      <c r="AB8" s="8">
        <v>24</v>
      </c>
      <c r="AC8" s="24">
        <f>SUM(AA8:AB8)</f>
        <v>41</v>
      </c>
      <c r="AD8" s="43"/>
      <c r="AE8" s="44"/>
      <c r="AF8" s="45"/>
      <c r="AG8" s="52"/>
      <c r="AH8" s="53"/>
      <c r="AI8" s="54"/>
      <c r="AJ8" s="68">
        <f t="shared" si="11"/>
        <v>95</v>
      </c>
      <c r="AK8" s="69">
        <f t="shared" si="9"/>
        <v>99</v>
      </c>
      <c r="AL8" s="71">
        <f t="shared" si="10"/>
        <v>194</v>
      </c>
    </row>
    <row r="9" spans="1:39" s="20" customFormat="1" ht="28.15" customHeight="1" thickBot="1" x14ac:dyDescent="0.25">
      <c r="A9" s="33">
        <v>45895</v>
      </c>
      <c r="B9" s="34" t="str">
        <f t="shared" si="8"/>
        <v>火</v>
      </c>
      <c r="C9" s="31">
        <v>35</v>
      </c>
      <c r="D9" s="8">
        <v>31</v>
      </c>
      <c r="E9" s="24">
        <f t="shared" ref="E9:E20" si="12">SUM(C9:D9)</f>
        <v>66</v>
      </c>
      <c r="F9" s="7">
        <v>9</v>
      </c>
      <c r="G9" s="8">
        <v>11</v>
      </c>
      <c r="H9" s="24">
        <f t="shared" ref="H9:H20" si="13">SUM(F9:G9)</f>
        <v>20</v>
      </c>
      <c r="I9" s="7">
        <v>9</v>
      </c>
      <c r="J9" s="8">
        <v>17</v>
      </c>
      <c r="K9" s="35">
        <f t="shared" ref="K9:K20" si="14">SUM(I9:J9)</f>
        <v>26</v>
      </c>
      <c r="L9" s="7">
        <v>5</v>
      </c>
      <c r="M9" s="8">
        <v>2</v>
      </c>
      <c r="N9" s="24">
        <f t="shared" ref="N9:N20" si="15">SUM(L9:M9)</f>
        <v>7</v>
      </c>
      <c r="O9" s="7">
        <v>6</v>
      </c>
      <c r="P9" s="8">
        <v>7</v>
      </c>
      <c r="Q9" s="24">
        <f t="shared" ref="Q9:Q20" si="16">SUM(O9:P9)</f>
        <v>13</v>
      </c>
      <c r="R9" s="7">
        <v>11</v>
      </c>
      <c r="S9" s="8">
        <v>13</v>
      </c>
      <c r="T9" s="24">
        <f t="shared" ref="T9:T20" si="17">SUM(R9:S9)</f>
        <v>24</v>
      </c>
      <c r="U9" s="7">
        <v>9</v>
      </c>
      <c r="V9" s="8">
        <v>5</v>
      </c>
      <c r="W9" s="24">
        <f t="shared" ref="W9:W20" si="18">SUM(U9:V9)</f>
        <v>14</v>
      </c>
      <c r="X9" s="43"/>
      <c r="Y9" s="44"/>
      <c r="Z9" s="45"/>
      <c r="AA9" s="7">
        <v>10</v>
      </c>
      <c r="AB9" s="8">
        <v>24</v>
      </c>
      <c r="AC9" s="24">
        <f t="shared" si="7"/>
        <v>34</v>
      </c>
      <c r="AD9" s="43"/>
      <c r="AE9" s="44"/>
      <c r="AF9" s="45"/>
      <c r="AG9" s="52"/>
      <c r="AH9" s="53"/>
      <c r="AI9" s="54"/>
      <c r="AJ9" s="68">
        <f>C9+F9+I9+L9+O9+R9+U9+X9+AA9+AD9+AG9</f>
        <v>94</v>
      </c>
      <c r="AK9" s="69">
        <f t="shared" si="9"/>
        <v>110</v>
      </c>
      <c r="AL9" s="71">
        <f>SUM(AJ9:AK9)</f>
        <v>204</v>
      </c>
    </row>
    <row r="10" spans="1:39" s="20" customFormat="1" ht="28.15" customHeight="1" thickBot="1" x14ac:dyDescent="0.25">
      <c r="A10" s="33">
        <v>45896</v>
      </c>
      <c r="B10" s="34" t="str">
        <f t="shared" si="8"/>
        <v>水</v>
      </c>
      <c r="C10" s="31">
        <v>37</v>
      </c>
      <c r="D10" s="8">
        <v>30</v>
      </c>
      <c r="E10" s="24">
        <f t="shared" si="12"/>
        <v>67</v>
      </c>
      <c r="F10" s="7">
        <v>10</v>
      </c>
      <c r="G10" s="8">
        <v>8</v>
      </c>
      <c r="H10" s="24">
        <f t="shared" si="13"/>
        <v>18</v>
      </c>
      <c r="I10" s="7">
        <v>16</v>
      </c>
      <c r="J10" s="8">
        <v>17</v>
      </c>
      <c r="K10" s="35">
        <f t="shared" si="14"/>
        <v>33</v>
      </c>
      <c r="L10" s="7">
        <v>5</v>
      </c>
      <c r="M10" s="8">
        <v>4</v>
      </c>
      <c r="N10" s="24">
        <f t="shared" si="15"/>
        <v>9</v>
      </c>
      <c r="O10" s="7">
        <v>19</v>
      </c>
      <c r="P10" s="8">
        <v>16</v>
      </c>
      <c r="Q10" s="24">
        <f t="shared" si="16"/>
        <v>35</v>
      </c>
      <c r="R10" s="7">
        <v>10</v>
      </c>
      <c r="S10" s="8">
        <v>7</v>
      </c>
      <c r="T10" s="24">
        <f t="shared" si="17"/>
        <v>17</v>
      </c>
      <c r="U10" s="7">
        <v>16</v>
      </c>
      <c r="V10" s="8">
        <v>12</v>
      </c>
      <c r="W10" s="24">
        <f t="shared" si="18"/>
        <v>28</v>
      </c>
      <c r="X10" s="43"/>
      <c r="Y10" s="44"/>
      <c r="Z10" s="45"/>
      <c r="AA10" s="7">
        <v>18</v>
      </c>
      <c r="AB10" s="8">
        <v>33</v>
      </c>
      <c r="AC10" s="24">
        <f t="shared" si="7"/>
        <v>51</v>
      </c>
      <c r="AD10" s="43"/>
      <c r="AE10" s="44"/>
      <c r="AF10" s="45"/>
      <c r="AG10" s="52"/>
      <c r="AH10" s="53"/>
      <c r="AI10" s="54"/>
      <c r="AJ10" s="68">
        <f t="shared" si="11"/>
        <v>131</v>
      </c>
      <c r="AK10" s="69">
        <f t="shared" si="9"/>
        <v>127</v>
      </c>
      <c r="AL10" s="71">
        <f t="shared" si="10"/>
        <v>258</v>
      </c>
    </row>
    <row r="11" spans="1:39" s="20" customFormat="1" ht="28.15" customHeight="1" thickBot="1" x14ac:dyDescent="0.25">
      <c r="A11" s="33">
        <v>45897</v>
      </c>
      <c r="B11" s="34" t="str">
        <f t="shared" si="8"/>
        <v>木</v>
      </c>
      <c r="C11" s="31">
        <v>36</v>
      </c>
      <c r="D11" s="8">
        <v>26</v>
      </c>
      <c r="E11" s="24">
        <f t="shared" si="12"/>
        <v>62</v>
      </c>
      <c r="F11" s="7">
        <v>13</v>
      </c>
      <c r="G11" s="8">
        <v>4</v>
      </c>
      <c r="H11" s="24">
        <f t="shared" si="13"/>
        <v>17</v>
      </c>
      <c r="I11" s="7">
        <v>12</v>
      </c>
      <c r="J11" s="8">
        <v>16</v>
      </c>
      <c r="K11" s="35">
        <f t="shared" si="14"/>
        <v>28</v>
      </c>
      <c r="L11" s="7">
        <v>4</v>
      </c>
      <c r="M11" s="8">
        <v>3</v>
      </c>
      <c r="N11" s="24">
        <f t="shared" si="15"/>
        <v>7</v>
      </c>
      <c r="O11" s="7">
        <v>12</v>
      </c>
      <c r="P11" s="8">
        <v>10</v>
      </c>
      <c r="Q11" s="24">
        <f t="shared" si="16"/>
        <v>22</v>
      </c>
      <c r="R11" s="7">
        <v>17</v>
      </c>
      <c r="S11" s="8">
        <v>9</v>
      </c>
      <c r="T11" s="24">
        <f t="shared" si="17"/>
        <v>26</v>
      </c>
      <c r="U11" s="7">
        <v>19</v>
      </c>
      <c r="V11" s="8">
        <v>19</v>
      </c>
      <c r="W11" s="24">
        <f t="shared" si="18"/>
        <v>38</v>
      </c>
      <c r="X11" s="43"/>
      <c r="Y11" s="44"/>
      <c r="Z11" s="45"/>
      <c r="AA11" s="7">
        <v>12</v>
      </c>
      <c r="AB11" s="8">
        <v>18</v>
      </c>
      <c r="AC11" s="24">
        <f t="shared" si="7"/>
        <v>30</v>
      </c>
      <c r="AD11" s="43"/>
      <c r="AE11" s="44"/>
      <c r="AF11" s="45"/>
      <c r="AG11" s="52"/>
      <c r="AH11" s="53"/>
      <c r="AI11" s="54"/>
      <c r="AJ11" s="68">
        <f t="shared" si="11"/>
        <v>125</v>
      </c>
      <c r="AK11" s="69">
        <f t="shared" si="9"/>
        <v>105</v>
      </c>
      <c r="AL11" s="71">
        <f t="shared" si="10"/>
        <v>230</v>
      </c>
    </row>
    <row r="12" spans="1:39" s="20" customFormat="1" ht="28.15" customHeight="1" thickBot="1" x14ac:dyDescent="0.25">
      <c r="A12" s="33">
        <v>45898</v>
      </c>
      <c r="B12" s="34" t="str">
        <f t="shared" si="8"/>
        <v>金</v>
      </c>
      <c r="C12" s="31">
        <v>48</v>
      </c>
      <c r="D12" s="8">
        <v>51</v>
      </c>
      <c r="E12" s="24">
        <f t="shared" si="12"/>
        <v>99</v>
      </c>
      <c r="F12" s="7">
        <v>10</v>
      </c>
      <c r="G12" s="8">
        <v>14</v>
      </c>
      <c r="H12" s="24">
        <f t="shared" si="13"/>
        <v>24</v>
      </c>
      <c r="I12" s="7">
        <v>7</v>
      </c>
      <c r="J12" s="8">
        <v>6</v>
      </c>
      <c r="K12" s="35">
        <f t="shared" si="14"/>
        <v>13</v>
      </c>
      <c r="L12" s="7">
        <v>6</v>
      </c>
      <c r="M12" s="8">
        <v>6</v>
      </c>
      <c r="N12" s="24">
        <f t="shared" si="15"/>
        <v>12</v>
      </c>
      <c r="O12" s="7">
        <v>12</v>
      </c>
      <c r="P12" s="8">
        <v>18</v>
      </c>
      <c r="Q12" s="24">
        <f t="shared" si="16"/>
        <v>30</v>
      </c>
      <c r="R12" s="7">
        <v>10</v>
      </c>
      <c r="S12" s="8">
        <v>10</v>
      </c>
      <c r="T12" s="24">
        <f t="shared" si="17"/>
        <v>20</v>
      </c>
      <c r="U12" s="7">
        <v>11</v>
      </c>
      <c r="V12" s="8">
        <v>20</v>
      </c>
      <c r="W12" s="24">
        <f t="shared" si="18"/>
        <v>31</v>
      </c>
      <c r="X12" s="43"/>
      <c r="Y12" s="44"/>
      <c r="Z12" s="45"/>
      <c r="AA12" s="7">
        <v>11</v>
      </c>
      <c r="AB12" s="8">
        <v>15</v>
      </c>
      <c r="AC12" s="24">
        <f t="shared" si="7"/>
        <v>26</v>
      </c>
      <c r="AD12" s="43"/>
      <c r="AE12" s="44"/>
      <c r="AF12" s="45"/>
      <c r="AG12" s="52"/>
      <c r="AH12" s="53"/>
      <c r="AI12" s="54"/>
      <c r="AJ12" s="68">
        <f t="shared" si="11"/>
        <v>115</v>
      </c>
      <c r="AK12" s="69">
        <f t="shared" si="9"/>
        <v>140</v>
      </c>
      <c r="AL12" s="71">
        <f>SUM(AJ12:AK12)</f>
        <v>255</v>
      </c>
    </row>
    <row r="13" spans="1:39" s="20" customFormat="1" ht="28.15" customHeight="1" thickBot="1" x14ac:dyDescent="0.25">
      <c r="A13" s="33">
        <v>45899</v>
      </c>
      <c r="B13" s="34" t="str">
        <f t="shared" si="8"/>
        <v>土</v>
      </c>
      <c r="C13" s="32">
        <v>194</v>
      </c>
      <c r="D13" s="5">
        <v>141</v>
      </c>
      <c r="E13" s="21">
        <f t="shared" si="12"/>
        <v>335</v>
      </c>
      <c r="F13" s="4">
        <v>40</v>
      </c>
      <c r="G13" s="5">
        <v>31</v>
      </c>
      <c r="H13" s="21">
        <f t="shared" si="13"/>
        <v>71</v>
      </c>
      <c r="I13" s="4">
        <v>112</v>
      </c>
      <c r="J13" s="5">
        <v>99</v>
      </c>
      <c r="K13" s="6">
        <f t="shared" si="14"/>
        <v>211</v>
      </c>
      <c r="L13" s="4">
        <v>38</v>
      </c>
      <c r="M13" s="5">
        <v>44</v>
      </c>
      <c r="N13" s="21">
        <f t="shared" si="15"/>
        <v>82</v>
      </c>
      <c r="O13" s="4">
        <v>91</v>
      </c>
      <c r="P13" s="5">
        <v>66</v>
      </c>
      <c r="Q13" s="21">
        <f t="shared" si="16"/>
        <v>157</v>
      </c>
      <c r="R13" s="4">
        <v>92</v>
      </c>
      <c r="S13" s="5">
        <v>72</v>
      </c>
      <c r="T13" s="21">
        <f t="shared" si="17"/>
        <v>164</v>
      </c>
      <c r="U13" s="4">
        <v>61</v>
      </c>
      <c r="V13" s="5">
        <v>56</v>
      </c>
      <c r="W13" s="21">
        <f t="shared" si="18"/>
        <v>117</v>
      </c>
      <c r="X13" s="4">
        <v>207</v>
      </c>
      <c r="Y13" s="5">
        <v>177</v>
      </c>
      <c r="Z13" s="21">
        <f t="shared" ref="Z13:Z20" si="19">SUM(X13:Y13)</f>
        <v>384</v>
      </c>
      <c r="AA13" s="4">
        <v>208</v>
      </c>
      <c r="AB13" s="5">
        <v>266</v>
      </c>
      <c r="AC13" s="21">
        <f t="shared" si="7"/>
        <v>474</v>
      </c>
      <c r="AD13" s="4">
        <v>212</v>
      </c>
      <c r="AE13" s="5">
        <v>256</v>
      </c>
      <c r="AF13" s="21">
        <f t="shared" ref="AF13:AF15" si="20">SUM(AD13:AE13)</f>
        <v>468</v>
      </c>
      <c r="AG13" s="55"/>
      <c r="AH13" s="56"/>
      <c r="AI13" s="57"/>
      <c r="AJ13" s="68">
        <f t="shared" si="11"/>
        <v>1255</v>
      </c>
      <c r="AK13" s="69">
        <f t="shared" si="9"/>
        <v>1208</v>
      </c>
      <c r="AL13" s="71">
        <f>SUM(AJ13:AK13)</f>
        <v>2463</v>
      </c>
    </row>
    <row r="14" spans="1:39" s="20" customFormat="1" ht="28.15" customHeight="1" thickBot="1" x14ac:dyDescent="0.25">
      <c r="A14" s="33">
        <v>45900</v>
      </c>
      <c r="B14" s="34" t="str">
        <f t="shared" si="8"/>
        <v>日</v>
      </c>
      <c r="C14" s="32">
        <v>222</v>
      </c>
      <c r="D14" s="5">
        <v>161</v>
      </c>
      <c r="E14" s="21">
        <f t="shared" si="12"/>
        <v>383</v>
      </c>
      <c r="F14" s="4">
        <v>54</v>
      </c>
      <c r="G14" s="5">
        <v>59</v>
      </c>
      <c r="H14" s="21">
        <f t="shared" si="13"/>
        <v>113</v>
      </c>
      <c r="I14" s="4">
        <v>99</v>
      </c>
      <c r="J14" s="5">
        <v>92</v>
      </c>
      <c r="K14" s="6">
        <f t="shared" si="14"/>
        <v>191</v>
      </c>
      <c r="L14" s="4">
        <v>58</v>
      </c>
      <c r="M14" s="5">
        <v>37</v>
      </c>
      <c r="N14" s="21">
        <f t="shared" si="15"/>
        <v>95</v>
      </c>
      <c r="O14" s="4">
        <v>135</v>
      </c>
      <c r="P14" s="5">
        <v>117</v>
      </c>
      <c r="Q14" s="21">
        <f t="shared" si="16"/>
        <v>252</v>
      </c>
      <c r="R14" s="4">
        <v>133</v>
      </c>
      <c r="S14" s="5">
        <v>103</v>
      </c>
      <c r="T14" s="21">
        <f t="shared" si="17"/>
        <v>236</v>
      </c>
      <c r="U14" s="4">
        <v>77</v>
      </c>
      <c r="V14" s="5">
        <v>75</v>
      </c>
      <c r="W14" s="21">
        <f t="shared" si="18"/>
        <v>152</v>
      </c>
      <c r="X14" s="4">
        <v>256</v>
      </c>
      <c r="Y14" s="5">
        <v>229</v>
      </c>
      <c r="Z14" s="21">
        <f t="shared" si="19"/>
        <v>485</v>
      </c>
      <c r="AA14" s="4">
        <v>254</v>
      </c>
      <c r="AB14" s="5">
        <v>300</v>
      </c>
      <c r="AC14" s="21">
        <f t="shared" si="7"/>
        <v>554</v>
      </c>
      <c r="AD14" s="4">
        <v>264</v>
      </c>
      <c r="AE14" s="5">
        <v>305</v>
      </c>
      <c r="AF14" s="21">
        <f t="shared" si="20"/>
        <v>569</v>
      </c>
      <c r="AG14" s="55"/>
      <c r="AH14" s="56"/>
      <c r="AI14" s="57"/>
      <c r="AJ14" s="68">
        <f t="shared" si="11"/>
        <v>1552</v>
      </c>
      <c r="AK14" s="69">
        <f t="shared" si="9"/>
        <v>1478</v>
      </c>
      <c r="AL14" s="71">
        <f>SUM(AJ14:AK14)</f>
        <v>3030</v>
      </c>
    </row>
    <row r="15" spans="1:39" s="20" customFormat="1" ht="28.15" customHeight="1" thickBot="1" x14ac:dyDescent="0.25">
      <c r="A15" s="33">
        <v>45901</v>
      </c>
      <c r="B15" s="34" t="str">
        <f t="shared" si="8"/>
        <v>月</v>
      </c>
      <c r="C15" s="31">
        <v>188</v>
      </c>
      <c r="D15" s="8">
        <v>178</v>
      </c>
      <c r="E15" s="24">
        <f t="shared" si="12"/>
        <v>366</v>
      </c>
      <c r="F15" s="7">
        <v>57</v>
      </c>
      <c r="G15" s="8">
        <v>56</v>
      </c>
      <c r="H15" s="24">
        <f t="shared" si="13"/>
        <v>113</v>
      </c>
      <c r="I15" s="7">
        <v>107</v>
      </c>
      <c r="J15" s="8">
        <v>95</v>
      </c>
      <c r="K15" s="35">
        <f t="shared" si="14"/>
        <v>202</v>
      </c>
      <c r="L15" s="7">
        <v>48</v>
      </c>
      <c r="M15" s="8">
        <v>30</v>
      </c>
      <c r="N15" s="24">
        <f t="shared" si="15"/>
        <v>78</v>
      </c>
      <c r="O15" s="7">
        <v>77</v>
      </c>
      <c r="P15" s="8">
        <v>53</v>
      </c>
      <c r="Q15" s="24">
        <f t="shared" si="16"/>
        <v>130</v>
      </c>
      <c r="R15" s="7">
        <v>74</v>
      </c>
      <c r="S15" s="8">
        <v>68</v>
      </c>
      <c r="T15" s="24">
        <f t="shared" si="17"/>
        <v>142</v>
      </c>
      <c r="U15" s="7">
        <v>55</v>
      </c>
      <c r="V15" s="8">
        <v>71</v>
      </c>
      <c r="W15" s="24">
        <f t="shared" si="18"/>
        <v>126</v>
      </c>
      <c r="X15" s="7">
        <v>81</v>
      </c>
      <c r="Y15" s="8">
        <v>85</v>
      </c>
      <c r="Z15" s="24">
        <f t="shared" si="19"/>
        <v>166</v>
      </c>
      <c r="AA15" s="7">
        <v>114</v>
      </c>
      <c r="AB15" s="8">
        <v>138</v>
      </c>
      <c r="AC15" s="24">
        <f t="shared" si="7"/>
        <v>252</v>
      </c>
      <c r="AD15" s="7">
        <v>134</v>
      </c>
      <c r="AE15" s="8">
        <v>217</v>
      </c>
      <c r="AF15" s="24">
        <f t="shared" si="20"/>
        <v>351</v>
      </c>
      <c r="AG15" s="58"/>
      <c r="AH15" s="59"/>
      <c r="AI15" s="60"/>
      <c r="AJ15" s="68">
        <f t="shared" si="11"/>
        <v>935</v>
      </c>
      <c r="AK15" s="69">
        <f t="shared" si="9"/>
        <v>991</v>
      </c>
      <c r="AL15" s="71">
        <f t="shared" ref="AL15:AL19" si="21">SUM(AJ15:AK15)</f>
        <v>1926</v>
      </c>
    </row>
    <row r="16" spans="1:39" s="20" customFormat="1" ht="28.15" customHeight="1" thickBot="1" x14ac:dyDescent="0.25">
      <c r="A16" s="33">
        <v>45902</v>
      </c>
      <c r="B16" s="34" t="str">
        <f t="shared" si="8"/>
        <v>火</v>
      </c>
      <c r="C16" s="31">
        <v>175</v>
      </c>
      <c r="D16" s="8">
        <v>171</v>
      </c>
      <c r="E16" s="24">
        <f t="shared" si="12"/>
        <v>346</v>
      </c>
      <c r="F16" s="7">
        <v>48</v>
      </c>
      <c r="G16" s="8">
        <v>70</v>
      </c>
      <c r="H16" s="24">
        <f t="shared" si="13"/>
        <v>118</v>
      </c>
      <c r="I16" s="7">
        <v>116</v>
      </c>
      <c r="J16" s="8">
        <v>129</v>
      </c>
      <c r="K16" s="35">
        <f t="shared" si="14"/>
        <v>245</v>
      </c>
      <c r="L16" s="7">
        <v>55</v>
      </c>
      <c r="M16" s="8">
        <v>48</v>
      </c>
      <c r="N16" s="24">
        <f t="shared" si="15"/>
        <v>103</v>
      </c>
      <c r="O16" s="7">
        <v>93</v>
      </c>
      <c r="P16" s="8">
        <v>89</v>
      </c>
      <c r="Q16" s="24">
        <f t="shared" si="16"/>
        <v>182</v>
      </c>
      <c r="R16" s="7">
        <v>72</v>
      </c>
      <c r="S16" s="8">
        <v>69</v>
      </c>
      <c r="T16" s="24">
        <f t="shared" si="17"/>
        <v>141</v>
      </c>
      <c r="U16" s="27">
        <v>67</v>
      </c>
      <c r="V16" s="28">
        <v>62</v>
      </c>
      <c r="W16" s="24">
        <f t="shared" si="18"/>
        <v>129</v>
      </c>
      <c r="X16" s="7">
        <v>123</v>
      </c>
      <c r="Y16" s="8">
        <v>103</v>
      </c>
      <c r="Z16" s="24">
        <f t="shared" si="19"/>
        <v>226</v>
      </c>
      <c r="AA16" s="7">
        <v>111</v>
      </c>
      <c r="AB16" s="8">
        <v>166</v>
      </c>
      <c r="AC16" s="24">
        <f t="shared" si="7"/>
        <v>277</v>
      </c>
      <c r="AD16" s="7">
        <v>141</v>
      </c>
      <c r="AE16" s="8">
        <v>244</v>
      </c>
      <c r="AF16" s="24">
        <f>SUM(AD16:AE16)</f>
        <v>385</v>
      </c>
      <c r="AG16" s="38">
        <v>63</v>
      </c>
      <c r="AH16" s="38">
        <v>47</v>
      </c>
      <c r="AI16" s="38">
        <f t="shared" ref="AI16:AI17" si="22">SUM(AG16:AH16)</f>
        <v>110</v>
      </c>
      <c r="AJ16" s="68">
        <f t="shared" si="11"/>
        <v>1064</v>
      </c>
      <c r="AK16" s="69">
        <f t="shared" si="9"/>
        <v>1198</v>
      </c>
      <c r="AL16" s="71">
        <f t="shared" si="21"/>
        <v>2262</v>
      </c>
    </row>
    <row r="17" spans="1:39" s="20" customFormat="1" ht="28.15" customHeight="1" thickBot="1" x14ac:dyDescent="0.25">
      <c r="A17" s="33">
        <v>45903</v>
      </c>
      <c r="B17" s="34" t="str">
        <f t="shared" si="8"/>
        <v>水</v>
      </c>
      <c r="C17" s="31">
        <v>206</v>
      </c>
      <c r="D17" s="8">
        <v>181</v>
      </c>
      <c r="E17" s="24">
        <f t="shared" si="12"/>
        <v>387</v>
      </c>
      <c r="F17" s="7">
        <v>66</v>
      </c>
      <c r="G17" s="8">
        <v>84</v>
      </c>
      <c r="H17" s="24">
        <f t="shared" si="13"/>
        <v>150</v>
      </c>
      <c r="I17" s="7">
        <v>101</v>
      </c>
      <c r="J17" s="8">
        <v>163</v>
      </c>
      <c r="K17" s="35">
        <f t="shared" si="14"/>
        <v>264</v>
      </c>
      <c r="L17" s="7">
        <v>69</v>
      </c>
      <c r="M17" s="8">
        <v>57</v>
      </c>
      <c r="N17" s="24">
        <f t="shared" si="15"/>
        <v>126</v>
      </c>
      <c r="O17" s="7">
        <v>96</v>
      </c>
      <c r="P17" s="8">
        <v>115</v>
      </c>
      <c r="Q17" s="24">
        <f t="shared" si="16"/>
        <v>211</v>
      </c>
      <c r="R17" s="7">
        <v>94</v>
      </c>
      <c r="S17" s="8">
        <v>105</v>
      </c>
      <c r="T17" s="24">
        <f t="shared" si="17"/>
        <v>199</v>
      </c>
      <c r="U17" s="27">
        <v>82</v>
      </c>
      <c r="V17" s="28">
        <v>85</v>
      </c>
      <c r="W17" s="24">
        <f t="shared" si="18"/>
        <v>167</v>
      </c>
      <c r="X17" s="7">
        <v>122</v>
      </c>
      <c r="Y17" s="8">
        <v>164</v>
      </c>
      <c r="Z17" s="24">
        <f t="shared" si="19"/>
        <v>286</v>
      </c>
      <c r="AA17" s="7">
        <v>147</v>
      </c>
      <c r="AB17" s="8">
        <v>193</v>
      </c>
      <c r="AC17" s="24">
        <f t="shared" si="7"/>
        <v>340</v>
      </c>
      <c r="AD17" s="7">
        <v>182</v>
      </c>
      <c r="AE17" s="8">
        <v>335</v>
      </c>
      <c r="AF17" s="24">
        <f t="shared" ref="AF17" si="23">SUM(AD17:AE17)</f>
        <v>517</v>
      </c>
      <c r="AG17" s="38">
        <v>34</v>
      </c>
      <c r="AH17" s="38">
        <v>30</v>
      </c>
      <c r="AI17" s="38">
        <f t="shared" si="22"/>
        <v>64</v>
      </c>
      <c r="AJ17" s="68">
        <f t="shared" si="11"/>
        <v>1199</v>
      </c>
      <c r="AK17" s="69">
        <f t="shared" si="9"/>
        <v>1512</v>
      </c>
      <c r="AL17" s="71">
        <f t="shared" si="21"/>
        <v>2711</v>
      </c>
    </row>
    <row r="18" spans="1:39" s="20" customFormat="1" ht="28.15" customHeight="1" thickBot="1" x14ac:dyDescent="0.25">
      <c r="A18" s="33">
        <v>45904</v>
      </c>
      <c r="B18" s="34" t="str">
        <f t="shared" si="8"/>
        <v>木</v>
      </c>
      <c r="C18" s="31">
        <v>294</v>
      </c>
      <c r="D18" s="8">
        <v>360</v>
      </c>
      <c r="E18" s="24">
        <f t="shared" si="12"/>
        <v>654</v>
      </c>
      <c r="F18" s="7">
        <v>76</v>
      </c>
      <c r="G18" s="8">
        <v>79</v>
      </c>
      <c r="H18" s="24">
        <f t="shared" si="13"/>
        <v>155</v>
      </c>
      <c r="I18" s="7">
        <v>148</v>
      </c>
      <c r="J18" s="8">
        <v>171</v>
      </c>
      <c r="K18" s="35">
        <f t="shared" si="14"/>
        <v>319</v>
      </c>
      <c r="L18" s="7">
        <v>77</v>
      </c>
      <c r="M18" s="8">
        <v>65</v>
      </c>
      <c r="N18" s="24">
        <f t="shared" si="15"/>
        <v>142</v>
      </c>
      <c r="O18" s="7">
        <v>110</v>
      </c>
      <c r="P18" s="8">
        <v>140</v>
      </c>
      <c r="Q18" s="24">
        <f t="shared" si="16"/>
        <v>250</v>
      </c>
      <c r="R18" s="7">
        <v>129</v>
      </c>
      <c r="S18" s="8">
        <v>129</v>
      </c>
      <c r="T18" s="24">
        <f t="shared" si="17"/>
        <v>258</v>
      </c>
      <c r="U18" s="27">
        <v>75</v>
      </c>
      <c r="V18" s="28">
        <v>110</v>
      </c>
      <c r="W18" s="24">
        <f t="shared" si="18"/>
        <v>185</v>
      </c>
      <c r="X18" s="7">
        <v>148</v>
      </c>
      <c r="Y18" s="8">
        <v>222</v>
      </c>
      <c r="Z18" s="24">
        <f t="shared" si="19"/>
        <v>370</v>
      </c>
      <c r="AA18" s="7">
        <v>138</v>
      </c>
      <c r="AB18" s="8">
        <v>221</v>
      </c>
      <c r="AC18" s="24">
        <f t="shared" si="7"/>
        <v>359</v>
      </c>
      <c r="AD18" s="43"/>
      <c r="AE18" s="44"/>
      <c r="AF18" s="64"/>
      <c r="AG18" s="38">
        <v>57</v>
      </c>
      <c r="AH18" s="38">
        <v>46</v>
      </c>
      <c r="AI18" s="38">
        <f t="shared" ref="AI18" si="24">SUM(AG18:AH18)</f>
        <v>103</v>
      </c>
      <c r="AJ18" s="68">
        <f t="shared" si="11"/>
        <v>1252</v>
      </c>
      <c r="AK18" s="69">
        <f t="shared" si="9"/>
        <v>1543</v>
      </c>
      <c r="AL18" s="71">
        <f t="shared" si="21"/>
        <v>2795</v>
      </c>
    </row>
    <row r="19" spans="1:39" s="20" customFormat="1" ht="28.15" customHeight="1" thickBot="1" x14ac:dyDescent="0.25">
      <c r="A19" s="33">
        <v>45905</v>
      </c>
      <c r="B19" s="34" t="str">
        <f t="shared" si="8"/>
        <v>金</v>
      </c>
      <c r="C19" s="31">
        <v>272</v>
      </c>
      <c r="D19" s="8">
        <v>360</v>
      </c>
      <c r="E19" s="24">
        <f t="shared" si="12"/>
        <v>632</v>
      </c>
      <c r="F19" s="7">
        <v>56</v>
      </c>
      <c r="G19" s="8">
        <v>65</v>
      </c>
      <c r="H19" s="24">
        <f t="shared" si="13"/>
        <v>121</v>
      </c>
      <c r="I19" s="7">
        <v>140</v>
      </c>
      <c r="J19" s="8">
        <v>168</v>
      </c>
      <c r="K19" s="35">
        <f t="shared" si="14"/>
        <v>308</v>
      </c>
      <c r="L19" s="7">
        <v>65</v>
      </c>
      <c r="M19" s="8">
        <v>66</v>
      </c>
      <c r="N19" s="24">
        <f t="shared" si="15"/>
        <v>131</v>
      </c>
      <c r="O19" s="7">
        <v>109</v>
      </c>
      <c r="P19" s="8">
        <v>116</v>
      </c>
      <c r="Q19" s="24">
        <f t="shared" si="16"/>
        <v>225</v>
      </c>
      <c r="R19" s="7">
        <v>106</v>
      </c>
      <c r="S19" s="8">
        <v>117</v>
      </c>
      <c r="T19" s="24">
        <f t="shared" si="17"/>
        <v>223</v>
      </c>
      <c r="U19" s="27">
        <v>47</v>
      </c>
      <c r="V19" s="28">
        <v>60</v>
      </c>
      <c r="W19" s="24">
        <f t="shared" si="18"/>
        <v>107</v>
      </c>
      <c r="X19" s="7">
        <v>161</v>
      </c>
      <c r="Y19" s="8">
        <v>177</v>
      </c>
      <c r="Z19" s="24">
        <f t="shared" si="19"/>
        <v>338</v>
      </c>
      <c r="AA19" s="7">
        <v>148</v>
      </c>
      <c r="AB19" s="8">
        <v>229</v>
      </c>
      <c r="AC19" s="24">
        <f t="shared" si="7"/>
        <v>377</v>
      </c>
      <c r="AD19" s="43"/>
      <c r="AE19" s="44"/>
      <c r="AF19" s="45"/>
      <c r="AG19" s="52"/>
      <c r="AH19" s="53"/>
      <c r="AI19" s="54"/>
      <c r="AJ19" s="68">
        <f t="shared" si="11"/>
        <v>1104</v>
      </c>
      <c r="AK19" s="69">
        <f t="shared" si="9"/>
        <v>1358</v>
      </c>
      <c r="AL19" s="71">
        <f t="shared" si="21"/>
        <v>2462</v>
      </c>
    </row>
    <row r="20" spans="1:39" s="20" customFormat="1" ht="28.15" customHeight="1" thickBot="1" x14ac:dyDescent="0.25">
      <c r="A20" s="33">
        <v>45906</v>
      </c>
      <c r="B20" s="34" t="str">
        <f t="shared" si="8"/>
        <v>土</v>
      </c>
      <c r="C20" s="32">
        <v>847</v>
      </c>
      <c r="D20" s="5">
        <v>864</v>
      </c>
      <c r="E20" s="9">
        <f t="shared" si="12"/>
        <v>1711</v>
      </c>
      <c r="F20" s="4">
        <v>189</v>
      </c>
      <c r="G20" s="5">
        <v>221</v>
      </c>
      <c r="H20" s="21">
        <f t="shared" si="13"/>
        <v>410</v>
      </c>
      <c r="I20" s="4">
        <v>373</v>
      </c>
      <c r="J20" s="5">
        <v>419</v>
      </c>
      <c r="K20" s="6">
        <f t="shared" si="14"/>
        <v>792</v>
      </c>
      <c r="L20" s="4">
        <v>210</v>
      </c>
      <c r="M20" s="5">
        <v>232</v>
      </c>
      <c r="N20" s="21">
        <f t="shared" si="15"/>
        <v>442</v>
      </c>
      <c r="O20" s="4">
        <v>394</v>
      </c>
      <c r="P20" s="5">
        <v>397</v>
      </c>
      <c r="Q20" s="21">
        <f t="shared" si="16"/>
        <v>791</v>
      </c>
      <c r="R20" s="4">
        <v>361</v>
      </c>
      <c r="S20" s="5">
        <v>383</v>
      </c>
      <c r="T20" s="21">
        <f t="shared" si="17"/>
        <v>744</v>
      </c>
      <c r="U20" s="4">
        <v>195</v>
      </c>
      <c r="V20" s="5">
        <v>213</v>
      </c>
      <c r="W20" s="21">
        <f t="shared" si="18"/>
        <v>408</v>
      </c>
      <c r="X20" s="4">
        <v>680</v>
      </c>
      <c r="Y20" s="5">
        <v>654</v>
      </c>
      <c r="Z20" s="21">
        <f t="shared" si="19"/>
        <v>1334</v>
      </c>
      <c r="AA20" s="4">
        <v>569</v>
      </c>
      <c r="AB20" s="5">
        <v>697</v>
      </c>
      <c r="AC20" s="21">
        <f t="shared" si="7"/>
        <v>1266</v>
      </c>
      <c r="AD20" s="65"/>
      <c r="AE20" s="66"/>
      <c r="AF20" s="67"/>
      <c r="AG20" s="61"/>
      <c r="AH20" s="62"/>
      <c r="AI20" s="63"/>
      <c r="AJ20" s="72">
        <f t="shared" si="11"/>
        <v>3818</v>
      </c>
      <c r="AK20" s="69">
        <f>D20+G20+J20+M20+P20+S20+V20+Y20+AB20+AE20+AH20</f>
        <v>4080</v>
      </c>
      <c r="AL20" s="73">
        <f>SUM(AJ20:AK20)</f>
        <v>7898</v>
      </c>
    </row>
    <row r="21" spans="1:39" ht="28.15" customHeight="1" thickBot="1" x14ac:dyDescent="0.25">
      <c r="A21" s="91" t="s">
        <v>10</v>
      </c>
      <c r="B21" s="92"/>
      <c r="C21" s="77">
        <f t="shared" ref="C21:AC21" si="25">SUM(C5:C20)</f>
        <v>2669</v>
      </c>
      <c r="D21" s="78">
        <f t="shared" si="25"/>
        <v>2642</v>
      </c>
      <c r="E21" s="79">
        <f t="shared" si="25"/>
        <v>5311</v>
      </c>
      <c r="F21" s="77">
        <f t="shared" si="25"/>
        <v>648</v>
      </c>
      <c r="G21" s="78">
        <f t="shared" si="25"/>
        <v>725</v>
      </c>
      <c r="H21" s="80">
        <f t="shared" si="25"/>
        <v>1373</v>
      </c>
      <c r="I21" s="77">
        <f t="shared" si="25"/>
        <v>1292</v>
      </c>
      <c r="J21" s="78">
        <f t="shared" si="25"/>
        <v>1436</v>
      </c>
      <c r="K21" s="80">
        <f t="shared" si="25"/>
        <v>2728</v>
      </c>
      <c r="L21" s="77">
        <f t="shared" si="25"/>
        <v>658</v>
      </c>
      <c r="M21" s="78">
        <f t="shared" si="25"/>
        <v>614</v>
      </c>
      <c r="N21" s="80">
        <f>SUM(N5:N20)</f>
        <v>1272</v>
      </c>
      <c r="O21" s="77">
        <f t="shared" si="25"/>
        <v>1189</v>
      </c>
      <c r="P21" s="78">
        <f t="shared" si="25"/>
        <v>1172</v>
      </c>
      <c r="Q21" s="80">
        <f t="shared" si="25"/>
        <v>2361</v>
      </c>
      <c r="R21" s="77">
        <f t="shared" si="25"/>
        <v>1151</v>
      </c>
      <c r="S21" s="78">
        <f t="shared" si="25"/>
        <v>1111</v>
      </c>
      <c r="T21" s="80">
        <f t="shared" si="25"/>
        <v>2262</v>
      </c>
      <c r="U21" s="77">
        <f t="shared" si="25"/>
        <v>744</v>
      </c>
      <c r="V21" s="78">
        <f t="shared" si="25"/>
        <v>809</v>
      </c>
      <c r="W21" s="80">
        <f t="shared" si="25"/>
        <v>1553</v>
      </c>
      <c r="X21" s="77">
        <f>SUM(X13:X20)</f>
        <v>1778</v>
      </c>
      <c r="Y21" s="78">
        <f>SUM(Y13:Y20)</f>
        <v>1811</v>
      </c>
      <c r="Z21" s="80">
        <f>SUM(Z13:Z20)</f>
        <v>3589</v>
      </c>
      <c r="AA21" s="77">
        <f t="shared" si="25"/>
        <v>1831</v>
      </c>
      <c r="AB21" s="78">
        <f t="shared" si="25"/>
        <v>2400</v>
      </c>
      <c r="AC21" s="80">
        <f t="shared" si="25"/>
        <v>4231</v>
      </c>
      <c r="AD21" s="77">
        <f>SUM(AD13:AD17)</f>
        <v>933</v>
      </c>
      <c r="AE21" s="78">
        <f>SUM(AE13:AE17)</f>
        <v>1357</v>
      </c>
      <c r="AF21" s="80">
        <f>SUM(AF13:AF17)</f>
        <v>2290</v>
      </c>
      <c r="AG21" s="81">
        <f>SUM(AG16:AG18)</f>
        <v>154</v>
      </c>
      <c r="AH21" s="39">
        <f>SUM(AH16:AH18)</f>
        <v>123</v>
      </c>
      <c r="AI21" s="39">
        <f>SUM(AI16:AI18)</f>
        <v>277</v>
      </c>
      <c r="AJ21" s="74">
        <f>C21+F21+I21+L21+O21+R21+U21+X21+AA21+AD21+AG21</f>
        <v>13047</v>
      </c>
      <c r="AK21" s="75">
        <f>D21+G21+J21+M21+P21+S21+V21+Y21+AB21+AE21+AH21</f>
        <v>14200</v>
      </c>
      <c r="AL21" s="76">
        <f>E21+H21+K21+N21+Q21+T21+W21+Z21+AC21+AF21+AI21</f>
        <v>27247</v>
      </c>
    </row>
    <row r="22" spans="1:39" ht="25.5" customHeight="1" thickBot="1" x14ac:dyDescent="0.25">
      <c r="A22" s="37"/>
      <c r="B22" s="3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W22" s="1"/>
      <c r="X22" s="18"/>
      <c r="Y22" s="17"/>
      <c r="Z22" s="93" t="s">
        <v>12</v>
      </c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4" t="s">
        <v>18</v>
      </c>
      <c r="AL22" s="94"/>
    </row>
    <row r="23" spans="1:39" x14ac:dyDescent="0.2">
      <c r="AJ23" s="19">
        <f>SUM(AJ5:AJ20)</f>
        <v>13047</v>
      </c>
      <c r="AK23" s="19">
        <f>SUM(AK5:AK20)</f>
        <v>14200</v>
      </c>
      <c r="AL23" s="19">
        <f>SUM(AL5:AL20)</f>
        <v>27247</v>
      </c>
    </row>
    <row r="24" spans="1:39" x14ac:dyDescent="0.2">
      <c r="AL24" s="11">
        <f>AL21/201660</f>
        <v>0.13511355747297432</v>
      </c>
      <c r="AM24" s="10"/>
    </row>
  </sheetData>
  <mergeCells count="17">
    <mergeCell ref="A21:B21"/>
    <mergeCell ref="Z22:AJ22"/>
    <mergeCell ref="AK22:AL22"/>
    <mergeCell ref="AG3:AI3"/>
    <mergeCell ref="A1:AL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J3:AL3"/>
  </mergeCells>
  <phoneticPr fontId="4"/>
  <pageMargins left="0.46" right="0.2" top="0.74803149606299213" bottom="0.74803149606299213" header="0.31496062992125984" footer="0.31496062992125984"/>
  <pageSetup paperSize="9" scale="73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R7茨城県知事</vt:lpstr>
      <vt:lpstr>'R7茨城県知事'!Print_Area</vt:lpstr>
    </vt:vector>
  </TitlesOfParts>
  <Company>TSUKUBA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つくば市</dc:creator>
  <cp:lastModifiedBy>佐々木 奏音</cp:lastModifiedBy>
  <cp:lastPrinted>2025-07-09T11:04:17Z</cp:lastPrinted>
  <dcterms:created xsi:type="dcterms:W3CDTF">2010-06-24T07:18:55Z</dcterms:created>
  <dcterms:modified xsi:type="dcterms:W3CDTF">2025-11-12T06:57:25Z</dcterms:modified>
</cp:coreProperties>
</file>