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E5FABB45-8447-4057-B509-84F5DBA469B8}" xr6:coauthVersionLast="36" xr6:coauthVersionMax="36" xr10:uidLastSave="{00000000-0000-0000-0000-000000000000}"/>
  <bookViews>
    <workbookView xWindow="0" yWindow="0" windowWidth="15350" windowHeight="4320" xr2:uid="{6B2DDE55-2927-440D-9230-9CF1A53D53D5}"/>
  </bookViews>
  <sheets>
    <sheet name="総括" sheetId="4" r:id="rId1"/>
    <sheet name="筑波" sheetId="5" r:id="rId2"/>
    <sheet name="大穂・豊里" sheetId="6" r:id="rId3"/>
    <sheet name="谷田部" sheetId="7" r:id="rId4"/>
    <sheet name="桜" sheetId="8" r:id="rId5"/>
    <sheet name="茎崎" sheetId="9" r:id="rId6"/>
    <sheet name="投票の内訳" sheetId="2" r:id="rId7"/>
    <sheet name="無効投票の内訳" sheetId="3" r:id="rId8"/>
  </sheets>
  <definedNames>
    <definedName name="_xlnm.Print_Area" localSheetId="5">茎崎!$A$1:$L$16</definedName>
    <definedName name="_xlnm.Print_Area" localSheetId="4">桜!$A$1:$L$23</definedName>
    <definedName name="_xlnm.Print_Area" localSheetId="3">谷田部!$A$1:$L$31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4" l="1"/>
  <c r="AZ15" i="4"/>
  <c r="AZ14" i="4"/>
  <c r="AZ13" i="4"/>
  <c r="AZ12" i="4"/>
  <c r="AZ11" i="4"/>
  <c r="AU16" i="4"/>
  <c r="AU15" i="4"/>
  <c r="AU14" i="4"/>
  <c r="AU13" i="4"/>
  <c r="AU12" i="4"/>
  <c r="AU11" i="4"/>
  <c r="I6" i="9" l="1"/>
  <c r="J6" i="9"/>
  <c r="K6" i="9"/>
  <c r="L6" i="9"/>
  <c r="I7" i="9"/>
  <c r="J7" i="9"/>
  <c r="K7" i="9"/>
  <c r="L7" i="9"/>
  <c r="I8" i="9"/>
  <c r="J8" i="9"/>
  <c r="K8" i="9"/>
  <c r="L8" i="9"/>
  <c r="I9" i="9"/>
  <c r="J9" i="9"/>
  <c r="K9" i="9"/>
  <c r="L9" i="9"/>
  <c r="I10" i="9"/>
  <c r="J10" i="9"/>
  <c r="K10" i="9"/>
  <c r="L10" i="9"/>
  <c r="I11" i="9"/>
  <c r="J11" i="9"/>
  <c r="K11" i="9"/>
  <c r="L11" i="9"/>
  <c r="I12" i="9"/>
  <c r="J12" i="9"/>
  <c r="K12" i="9"/>
  <c r="L12" i="9"/>
  <c r="I13" i="9"/>
  <c r="J13" i="9"/>
  <c r="K13" i="9"/>
  <c r="L13" i="9"/>
  <c r="B14" i="9"/>
  <c r="C14" i="9"/>
  <c r="D14" i="9"/>
  <c r="E14" i="9"/>
  <c r="J14" i="9" s="1"/>
  <c r="F14" i="9"/>
  <c r="K14" i="9" s="1"/>
  <c r="G14" i="9"/>
  <c r="H14" i="9"/>
  <c r="I14" i="9"/>
  <c r="L14" i="9" s="1"/>
  <c r="I6" i="8"/>
  <c r="J6" i="8"/>
  <c r="K6" i="8"/>
  <c r="L6" i="8"/>
  <c r="I7" i="8"/>
  <c r="L7" i="8" s="1"/>
  <c r="J7" i="8"/>
  <c r="K7" i="8"/>
  <c r="I8" i="8"/>
  <c r="J8" i="8"/>
  <c r="K8" i="8"/>
  <c r="L8" i="8"/>
  <c r="I9" i="8"/>
  <c r="L9" i="8" s="1"/>
  <c r="J9" i="8"/>
  <c r="K9" i="8"/>
  <c r="I10" i="8"/>
  <c r="J10" i="8"/>
  <c r="K10" i="8"/>
  <c r="L10" i="8"/>
  <c r="I11" i="8"/>
  <c r="L11" i="8" s="1"/>
  <c r="J11" i="8"/>
  <c r="K11" i="8"/>
  <c r="I12" i="8"/>
  <c r="J12" i="8"/>
  <c r="K12" i="8"/>
  <c r="L12" i="8"/>
  <c r="I13" i="8"/>
  <c r="L13" i="8" s="1"/>
  <c r="J13" i="8"/>
  <c r="K13" i="8"/>
  <c r="I14" i="8"/>
  <c r="J14" i="8"/>
  <c r="K14" i="8"/>
  <c r="L14" i="8"/>
  <c r="I15" i="8"/>
  <c r="L15" i="8" s="1"/>
  <c r="J15" i="8"/>
  <c r="K15" i="8"/>
  <c r="I16" i="8"/>
  <c r="J16" i="8"/>
  <c r="K16" i="8"/>
  <c r="L16" i="8"/>
  <c r="I17" i="8"/>
  <c r="L17" i="8" s="1"/>
  <c r="J17" i="8"/>
  <c r="K17" i="8"/>
  <c r="I18" i="8"/>
  <c r="J18" i="8"/>
  <c r="K18" i="8"/>
  <c r="L18" i="8"/>
  <c r="I19" i="8"/>
  <c r="L19" i="8" s="1"/>
  <c r="J19" i="8"/>
  <c r="K19" i="8"/>
  <c r="I20" i="8"/>
  <c r="J20" i="8"/>
  <c r="K20" i="8"/>
  <c r="L20" i="8"/>
  <c r="I21" i="8"/>
  <c r="L21" i="8" s="1"/>
  <c r="J21" i="8"/>
  <c r="K21" i="8"/>
  <c r="B22" i="8"/>
  <c r="D22" i="8" s="1"/>
  <c r="C22" i="8"/>
  <c r="E22" i="8"/>
  <c r="I22" i="8" s="1"/>
  <c r="L22" i="8" s="1"/>
  <c r="F22" i="8"/>
  <c r="K22" i="8" s="1"/>
  <c r="G22" i="8"/>
  <c r="H22" i="8"/>
  <c r="I6" i="7"/>
  <c r="L6" i="7" s="1"/>
  <c r="J6" i="7"/>
  <c r="K6" i="7"/>
  <c r="I7" i="7"/>
  <c r="L7" i="7" s="1"/>
  <c r="J7" i="7"/>
  <c r="K7" i="7"/>
  <c r="I8" i="7"/>
  <c r="L8" i="7" s="1"/>
  <c r="J8" i="7"/>
  <c r="K8" i="7"/>
  <c r="I9" i="7"/>
  <c r="L9" i="7" s="1"/>
  <c r="J9" i="7"/>
  <c r="K9" i="7"/>
  <c r="I10" i="7"/>
  <c r="L10" i="7" s="1"/>
  <c r="J10" i="7"/>
  <c r="K10" i="7"/>
  <c r="I11" i="7"/>
  <c r="L11" i="7" s="1"/>
  <c r="J11" i="7"/>
  <c r="K11" i="7"/>
  <c r="I12" i="7"/>
  <c r="L12" i="7" s="1"/>
  <c r="J12" i="7"/>
  <c r="K12" i="7"/>
  <c r="I13" i="7"/>
  <c r="L13" i="7" s="1"/>
  <c r="J13" i="7"/>
  <c r="K13" i="7"/>
  <c r="I14" i="7"/>
  <c r="L14" i="7" s="1"/>
  <c r="J14" i="7"/>
  <c r="K14" i="7"/>
  <c r="I15" i="7"/>
  <c r="L15" i="7" s="1"/>
  <c r="J15" i="7"/>
  <c r="K15" i="7"/>
  <c r="I16" i="7"/>
  <c r="L16" i="7" s="1"/>
  <c r="J16" i="7"/>
  <c r="K16" i="7"/>
  <c r="I17" i="7"/>
  <c r="L17" i="7" s="1"/>
  <c r="J17" i="7"/>
  <c r="K17" i="7"/>
  <c r="I18" i="7"/>
  <c r="L18" i="7" s="1"/>
  <c r="J18" i="7"/>
  <c r="K18" i="7"/>
  <c r="I19" i="7"/>
  <c r="L19" i="7" s="1"/>
  <c r="J19" i="7"/>
  <c r="K19" i="7"/>
  <c r="I20" i="7"/>
  <c r="L20" i="7" s="1"/>
  <c r="J20" i="7"/>
  <c r="K20" i="7"/>
  <c r="I21" i="7"/>
  <c r="L21" i="7" s="1"/>
  <c r="J21" i="7"/>
  <c r="K21" i="7"/>
  <c r="I22" i="7"/>
  <c r="L22" i="7" s="1"/>
  <c r="J22" i="7"/>
  <c r="K22" i="7"/>
  <c r="I23" i="7"/>
  <c r="L23" i="7" s="1"/>
  <c r="J23" i="7"/>
  <c r="K23" i="7"/>
  <c r="I24" i="7"/>
  <c r="L24" i="7" s="1"/>
  <c r="J24" i="7"/>
  <c r="K24" i="7"/>
  <c r="I25" i="7"/>
  <c r="L25" i="7" s="1"/>
  <c r="J25" i="7"/>
  <c r="K25" i="7"/>
  <c r="I26" i="7"/>
  <c r="L26" i="7" s="1"/>
  <c r="J26" i="7"/>
  <c r="K26" i="7"/>
  <c r="I27" i="7"/>
  <c r="L27" i="7" s="1"/>
  <c r="J27" i="7"/>
  <c r="K27" i="7"/>
  <c r="I28" i="7"/>
  <c r="L28" i="7" s="1"/>
  <c r="J28" i="7"/>
  <c r="K28" i="7"/>
  <c r="I29" i="7"/>
  <c r="L29" i="7" s="1"/>
  <c r="J29" i="7"/>
  <c r="K29" i="7"/>
  <c r="B30" i="7"/>
  <c r="D30" i="7" s="1"/>
  <c r="C30" i="7"/>
  <c r="K30" i="7" s="1"/>
  <c r="E30" i="7"/>
  <c r="I30" i="7" s="1"/>
  <c r="F30" i="7"/>
  <c r="G30" i="7"/>
  <c r="H30" i="7"/>
  <c r="J30" i="7"/>
  <c r="I6" i="6"/>
  <c r="J6" i="6"/>
  <c r="K6" i="6"/>
  <c r="L6" i="6"/>
  <c r="I7" i="6"/>
  <c r="J7" i="6"/>
  <c r="K7" i="6"/>
  <c r="L7" i="6"/>
  <c r="I8" i="6"/>
  <c r="J8" i="6"/>
  <c r="K8" i="6"/>
  <c r="L8" i="6"/>
  <c r="I9" i="6"/>
  <c r="J9" i="6"/>
  <c r="K9" i="6"/>
  <c r="L9" i="6"/>
  <c r="I10" i="6"/>
  <c r="J10" i="6"/>
  <c r="K10" i="6"/>
  <c r="L10" i="6"/>
  <c r="B11" i="6"/>
  <c r="C11" i="6"/>
  <c r="D11" i="6"/>
  <c r="E11" i="6"/>
  <c r="J11" i="6" s="1"/>
  <c r="F11" i="6"/>
  <c r="G11" i="6"/>
  <c r="H11" i="6"/>
  <c r="I11" i="6"/>
  <c r="K11" i="6"/>
  <c r="L11" i="6"/>
  <c r="I19" i="6"/>
  <c r="J19" i="6"/>
  <c r="K19" i="6"/>
  <c r="L19" i="6"/>
  <c r="I20" i="6"/>
  <c r="J20" i="6"/>
  <c r="K20" i="6"/>
  <c r="L20" i="6"/>
  <c r="I21" i="6"/>
  <c r="J21" i="6"/>
  <c r="K21" i="6"/>
  <c r="L21" i="6"/>
  <c r="I22" i="6"/>
  <c r="J22" i="6"/>
  <c r="K22" i="6"/>
  <c r="L22" i="6"/>
  <c r="I23" i="6"/>
  <c r="J23" i="6"/>
  <c r="K23" i="6"/>
  <c r="L23" i="6"/>
  <c r="I24" i="6"/>
  <c r="J24" i="6"/>
  <c r="K24" i="6"/>
  <c r="L24" i="6"/>
  <c r="I25" i="6"/>
  <c r="J25" i="6"/>
  <c r="K25" i="6"/>
  <c r="L25" i="6"/>
  <c r="B26" i="6"/>
  <c r="D26" i="6" s="1"/>
  <c r="C26" i="6"/>
  <c r="E26" i="6"/>
  <c r="I26" i="6" s="1"/>
  <c r="F26" i="6"/>
  <c r="K26" i="6" s="1"/>
  <c r="G26" i="6"/>
  <c r="H26" i="6"/>
  <c r="I7" i="5"/>
  <c r="L7" i="5" s="1"/>
  <c r="J7" i="5"/>
  <c r="K7" i="5"/>
  <c r="I8" i="5"/>
  <c r="J8" i="5"/>
  <c r="K8" i="5"/>
  <c r="L8" i="5"/>
  <c r="I9" i="5"/>
  <c r="L9" i="5" s="1"/>
  <c r="J9" i="5"/>
  <c r="K9" i="5"/>
  <c r="I10" i="5"/>
  <c r="J10" i="5"/>
  <c r="K10" i="5"/>
  <c r="L10" i="5"/>
  <c r="I11" i="5"/>
  <c r="L11" i="5" s="1"/>
  <c r="J11" i="5"/>
  <c r="K11" i="5"/>
  <c r="I12" i="5"/>
  <c r="J12" i="5"/>
  <c r="K12" i="5"/>
  <c r="L12" i="5"/>
  <c r="I13" i="5"/>
  <c r="L13" i="5" s="1"/>
  <c r="J13" i="5"/>
  <c r="K13" i="5"/>
  <c r="I14" i="5"/>
  <c r="J14" i="5"/>
  <c r="K14" i="5"/>
  <c r="L14" i="5"/>
  <c r="I15" i="5"/>
  <c r="L15" i="5" s="1"/>
  <c r="J15" i="5"/>
  <c r="K15" i="5"/>
  <c r="I16" i="5"/>
  <c r="J16" i="5"/>
  <c r="K16" i="5"/>
  <c r="L16" i="5"/>
  <c r="I17" i="5"/>
  <c r="L17" i="5" s="1"/>
  <c r="J17" i="5"/>
  <c r="K17" i="5"/>
  <c r="I18" i="5"/>
  <c r="J18" i="5"/>
  <c r="K18" i="5"/>
  <c r="L18" i="5"/>
  <c r="I19" i="5"/>
  <c r="L19" i="5" s="1"/>
  <c r="J19" i="5"/>
  <c r="K19" i="5"/>
  <c r="I20" i="5"/>
  <c r="J20" i="5"/>
  <c r="K20" i="5"/>
  <c r="L20" i="5"/>
  <c r="I21" i="5"/>
  <c r="L21" i="5" s="1"/>
  <c r="J21" i="5"/>
  <c r="K21" i="5"/>
  <c r="I22" i="5"/>
  <c r="J22" i="5"/>
  <c r="K22" i="5"/>
  <c r="L22" i="5"/>
  <c r="B23" i="5"/>
  <c r="D23" i="5" s="1"/>
  <c r="C23" i="5"/>
  <c r="E23" i="5"/>
  <c r="F23" i="5"/>
  <c r="K23" i="5" s="1"/>
  <c r="G23" i="5"/>
  <c r="I23" i="5" s="1"/>
  <c r="L23" i="5" s="1"/>
  <c r="H23" i="5"/>
  <c r="BB3" i="4"/>
  <c r="BB4" i="4"/>
  <c r="BB5" i="4"/>
  <c r="BB6" i="4" s="1"/>
  <c r="AL6" i="4"/>
  <c r="AT6" i="4"/>
  <c r="W11" i="4"/>
  <c r="AO11" i="4"/>
  <c r="BE11" i="4" s="1"/>
  <c r="W12" i="4"/>
  <c r="AO12" i="4"/>
  <c r="W13" i="4"/>
  <c r="AO13" i="4"/>
  <c r="BE13" i="4" s="1"/>
  <c r="W14" i="4"/>
  <c r="AO14" i="4"/>
  <c r="W15" i="4"/>
  <c r="AO15" i="4"/>
  <c r="BE15" i="4" s="1"/>
  <c r="W16" i="4"/>
  <c r="AO16" i="4"/>
  <c r="AO17" i="4"/>
  <c r="AO18" i="4"/>
  <c r="K19" i="4"/>
  <c r="Q19" i="4"/>
  <c r="AC19" i="4"/>
  <c r="AI19" i="4"/>
  <c r="AZ19" i="4" s="1"/>
  <c r="W24" i="4"/>
  <c r="AO24" i="4"/>
  <c r="BE24" i="4" s="1"/>
  <c r="AU24" i="4"/>
  <c r="AZ24" i="4"/>
  <c r="W25" i="4"/>
  <c r="AO25" i="4"/>
  <c r="BE25" i="4" s="1"/>
  <c r="AU25" i="4"/>
  <c r="AZ25" i="4"/>
  <c r="W26" i="4"/>
  <c r="AO26" i="4"/>
  <c r="BE26" i="4" s="1"/>
  <c r="AU26" i="4"/>
  <c r="AZ26" i="4"/>
  <c r="W27" i="4"/>
  <c r="AO27" i="4"/>
  <c r="BE27" i="4" s="1"/>
  <c r="AU27" i="4"/>
  <c r="AZ27" i="4"/>
  <c r="W28" i="4"/>
  <c r="AO28" i="4"/>
  <c r="AU28" i="4"/>
  <c r="AZ28" i="4"/>
  <c r="W29" i="4"/>
  <c r="AO29" i="4"/>
  <c r="BE29" i="4" s="1"/>
  <c r="AU29" i="4"/>
  <c r="AZ29" i="4"/>
  <c r="K30" i="4"/>
  <c r="W30" i="4" s="1"/>
  <c r="Q30" i="4"/>
  <c r="AC30" i="4"/>
  <c r="AU30" i="4" s="1"/>
  <c r="AI30" i="4"/>
  <c r="AZ30" i="4" s="1"/>
  <c r="AI37" i="4"/>
  <c r="AU19" i="4" l="1"/>
  <c r="AO30" i="4"/>
  <c r="BE16" i="4"/>
  <c r="BE12" i="4"/>
  <c r="AO19" i="4"/>
  <c r="BE30" i="4"/>
  <c r="BE28" i="4"/>
  <c r="W19" i="4"/>
  <c r="BE14" i="4"/>
  <c r="L26" i="6"/>
  <c r="L30" i="7"/>
  <c r="J23" i="5"/>
  <c r="J26" i="6"/>
  <c r="J22" i="8"/>
  <c r="BE19" i="4" l="1"/>
  <c r="E12" i="3"/>
  <c r="B6" i="2"/>
</calcChain>
</file>

<file path=xl/sharedStrings.xml><?xml version="1.0" encoding="utf-8"?>
<sst xmlns="http://schemas.openxmlformats.org/spreadsheetml/2006/main" count="304" uniqueCount="160">
  <si>
    <t>合計</t>
    <rPh sb="0" eb="2">
      <t>ゴウケイ</t>
    </rPh>
    <phoneticPr fontId="3"/>
  </si>
  <si>
    <t>◎　投票の内訳</t>
    <phoneticPr fontId="3"/>
  </si>
  <si>
    <t>投票者数</t>
    <rPh sb="0" eb="3">
      <t>トウヒョウシャ</t>
    </rPh>
    <rPh sb="3" eb="4">
      <t>スウ</t>
    </rPh>
    <phoneticPr fontId="3"/>
  </si>
  <si>
    <t>投票総数</t>
    <rPh sb="0" eb="2">
      <t>トウヒョウ</t>
    </rPh>
    <rPh sb="2" eb="4">
      <t>ソウスウ</t>
    </rPh>
    <phoneticPr fontId="3"/>
  </si>
  <si>
    <t>有効投票</t>
    <rPh sb="0" eb="2">
      <t>ユウコウ</t>
    </rPh>
    <rPh sb="2" eb="4">
      <t>トウヒョウ</t>
    </rPh>
    <phoneticPr fontId="3"/>
  </si>
  <si>
    <t>無効投票</t>
    <rPh sb="0" eb="2">
      <t>ムコウ</t>
    </rPh>
    <rPh sb="2" eb="4">
      <t>トウヒョウ</t>
    </rPh>
    <phoneticPr fontId="3"/>
  </si>
  <si>
    <t>無効投票率</t>
    <rPh sb="0" eb="2">
      <t>ムコウ</t>
    </rPh>
    <rPh sb="2" eb="5">
      <t>トウヒョウリツ</t>
    </rPh>
    <phoneticPr fontId="3"/>
  </si>
  <si>
    <t>按分票</t>
    <rPh sb="0" eb="2">
      <t>アンブン</t>
    </rPh>
    <rPh sb="2" eb="3">
      <t>ヒョウ</t>
    </rPh>
    <phoneticPr fontId="3"/>
  </si>
  <si>
    <t>不受理票</t>
    <rPh sb="0" eb="4">
      <t>フジュリヒョウ</t>
    </rPh>
    <phoneticPr fontId="3"/>
  </si>
  <si>
    <t>持ち帰り票</t>
    <rPh sb="0" eb="1">
      <t>モ</t>
    </rPh>
    <rPh sb="2" eb="3">
      <t>カエ</t>
    </rPh>
    <rPh sb="4" eb="5">
      <t>ヒョウ</t>
    </rPh>
    <phoneticPr fontId="3"/>
  </si>
  <si>
    <t>◎　無効投票の内訳</t>
    <phoneticPr fontId="3"/>
  </si>
  <si>
    <t xml:space="preserve"> 所定の用紙を用いないもの</t>
    <rPh sb="1" eb="3">
      <t>ショテイ</t>
    </rPh>
    <rPh sb="4" eb="6">
      <t>ヨウシ</t>
    </rPh>
    <rPh sb="7" eb="8">
      <t>モチ</t>
    </rPh>
    <phoneticPr fontId="3"/>
  </si>
  <si>
    <t>候補者でない者又は候補者となることができない者の氏名を記載したもの</t>
    <rPh sb="0" eb="3">
      <t>コウホシャ</t>
    </rPh>
    <rPh sb="6" eb="7">
      <t>モノ</t>
    </rPh>
    <rPh sb="7" eb="8">
      <t>マタ</t>
    </rPh>
    <rPh sb="9" eb="12">
      <t>コウホシャ</t>
    </rPh>
    <rPh sb="22" eb="23">
      <t>モノ</t>
    </rPh>
    <rPh sb="24" eb="26">
      <t>シメイ</t>
    </rPh>
    <rPh sb="27" eb="29">
      <t>キサイ</t>
    </rPh>
    <phoneticPr fontId="3"/>
  </si>
  <si>
    <t>２人以上の候補者の氏名を記載したもの</t>
    <rPh sb="1" eb="4">
      <t>ニンイジョウ</t>
    </rPh>
    <rPh sb="5" eb="8">
      <t>コウホシャ</t>
    </rPh>
    <rPh sb="9" eb="11">
      <t>シメイ</t>
    </rPh>
    <rPh sb="12" eb="14">
      <t>キサイ</t>
    </rPh>
    <phoneticPr fontId="3"/>
  </si>
  <si>
    <t>被選挙権のない候補者の氏名を記載したもの</t>
    <phoneticPr fontId="3"/>
  </si>
  <si>
    <t>候補者の氏名のほか、他事を記載したもの</t>
    <rPh sb="0" eb="3">
      <t>コウホシャ</t>
    </rPh>
    <rPh sb="4" eb="6">
      <t>シメイ</t>
    </rPh>
    <rPh sb="10" eb="12">
      <t>タジ</t>
    </rPh>
    <rPh sb="13" eb="15">
      <t>キサイ</t>
    </rPh>
    <phoneticPr fontId="3"/>
  </si>
  <si>
    <t>候補者の氏名を自書しないもの</t>
    <rPh sb="0" eb="3">
      <t>コウホシャ</t>
    </rPh>
    <rPh sb="4" eb="6">
      <t>シメイ</t>
    </rPh>
    <rPh sb="7" eb="8">
      <t>ジ</t>
    </rPh>
    <phoneticPr fontId="3"/>
  </si>
  <si>
    <t>候補者の何人を記載したかを確認しがたいもの</t>
    <rPh sb="0" eb="3">
      <t>コウホシャ</t>
    </rPh>
    <rPh sb="4" eb="6">
      <t>ナンピト</t>
    </rPh>
    <rPh sb="7" eb="9">
      <t>キサイ</t>
    </rPh>
    <rPh sb="13" eb="15">
      <t>カクニン</t>
    </rPh>
    <phoneticPr fontId="3"/>
  </si>
  <si>
    <t>白紙投票</t>
    <rPh sb="0" eb="2">
      <t>ハクシ</t>
    </rPh>
    <rPh sb="2" eb="4">
      <t>トウヒョウ</t>
    </rPh>
    <phoneticPr fontId="3"/>
  </si>
  <si>
    <t>単に雑事を記載したもの</t>
    <rPh sb="0" eb="1">
      <t>タン</t>
    </rPh>
    <rPh sb="2" eb="4">
      <t>ザツジ</t>
    </rPh>
    <rPh sb="5" eb="7">
      <t>キサイ</t>
    </rPh>
    <phoneticPr fontId="3"/>
  </si>
  <si>
    <t>単に記号、符号を記載したもの</t>
    <rPh sb="0" eb="1">
      <t>タン</t>
    </rPh>
    <rPh sb="2" eb="4">
      <t>キゴウ</t>
    </rPh>
    <rPh sb="5" eb="7">
      <t>フゴウ</t>
    </rPh>
    <rPh sb="8" eb="10">
      <t>キサイ</t>
    </rPh>
    <phoneticPr fontId="3"/>
  </si>
  <si>
    <t>計</t>
    <rPh sb="0" eb="1">
      <t>けい</t>
    </rPh>
    <phoneticPr fontId="3" type="Hiragana" alignment="distributed"/>
  </si>
  <si>
    <t>当</t>
    <rPh sb="0" eb="1">
      <t>とう</t>
    </rPh>
    <phoneticPr fontId="3" type="Hiragana" alignment="distributed"/>
  </si>
  <si>
    <t>自由民主党</t>
    <rPh sb="0" eb="2">
      <t>じゆう</t>
    </rPh>
    <rPh sb="2" eb="5">
      <t>みんしゅとう</t>
    </rPh>
    <phoneticPr fontId="3" type="Hiragana"/>
  </si>
  <si>
    <t>元</t>
    <rPh sb="0" eb="1">
      <t>もと</t>
    </rPh>
    <phoneticPr fontId="3" type="Hiragana"/>
  </si>
  <si>
    <t>男</t>
    <rPh sb="0" eb="1">
      <t>おとこ</t>
    </rPh>
    <phoneticPr fontId="3" type="Hiragana"/>
  </si>
  <si>
    <t>塚本　一也</t>
    <rPh sb="0" eb="2">
      <t>つかもと</t>
    </rPh>
    <rPh sb="3" eb="5">
      <t>かずや</t>
    </rPh>
    <phoneticPr fontId="3" type="Hiragana" alignment="distributed"/>
  </si>
  <si>
    <t>落</t>
    <rPh sb="0" eb="1">
      <t>らく</t>
    </rPh>
    <phoneticPr fontId="3" type="Hiragana" alignment="distributed"/>
  </si>
  <si>
    <t>日本共産党</t>
    <rPh sb="0" eb="2">
      <t>にほん</t>
    </rPh>
    <rPh sb="2" eb="5">
      <t>きょうさんとう</t>
    </rPh>
    <phoneticPr fontId="3" type="Hiragana"/>
  </si>
  <si>
    <t>女</t>
    <rPh sb="0" eb="1">
      <t>おんな</t>
    </rPh>
    <phoneticPr fontId="3" type="Hiragana"/>
  </si>
  <si>
    <t>山中　たい子</t>
    <rPh sb="0" eb="2">
      <t>やまなか</t>
    </rPh>
    <rPh sb="5" eb="6">
      <t>こ</t>
    </rPh>
    <phoneticPr fontId="3" type="Hiragana" alignment="distributed"/>
  </si>
  <si>
    <t>　</t>
    <phoneticPr fontId="3" type="Hiragana" alignment="distributed"/>
  </si>
  <si>
    <t>当落</t>
    <rPh sb="0" eb="2">
      <t>とうらく</t>
    </rPh>
    <phoneticPr fontId="3" type="Hiragana" alignment="distributed"/>
  </si>
  <si>
    <t>得票数</t>
    <rPh sb="0" eb="3">
      <t>トクヒョウスウ</t>
    </rPh>
    <phoneticPr fontId="3"/>
  </si>
  <si>
    <t>所属党派</t>
    <rPh sb="0" eb="2">
      <t>ショゾク</t>
    </rPh>
    <rPh sb="2" eb="4">
      <t>トウハ</t>
    </rPh>
    <phoneticPr fontId="3"/>
  </si>
  <si>
    <t>新現
元別</t>
    <rPh sb="1" eb="2">
      <t>げん</t>
    </rPh>
    <rPh sb="3" eb="4">
      <t>もと</t>
    </rPh>
    <rPh sb="4" eb="5">
      <t>べつ</t>
    </rPh>
    <phoneticPr fontId="3" type="Hiragana"/>
  </si>
  <si>
    <t>年齢</t>
    <rPh sb="0" eb="2">
      <t>ネンレイ</t>
    </rPh>
    <phoneticPr fontId="3"/>
  </si>
  <si>
    <t>性別</t>
    <rPh sb="0" eb="2">
      <t>セイベツ</t>
    </rPh>
    <phoneticPr fontId="3"/>
  </si>
  <si>
    <t>（ふりがな）
候補者氏名</t>
    <rPh sb="7" eb="10">
      <t>こうほしゃ</t>
    </rPh>
    <rPh sb="10" eb="12">
      <t>しめい</t>
    </rPh>
    <phoneticPr fontId="8" type="Hiragana" alignment="distributed"/>
  </si>
  <si>
    <t>◎　候補者別得票数</t>
    <rPh sb="2" eb="5">
      <t>コウホシャ</t>
    </rPh>
    <rPh sb="5" eb="6">
      <t>ベツ</t>
    </rPh>
    <rPh sb="6" eb="9">
      <t>トクヒョウスウ</t>
    </rPh>
    <phoneticPr fontId="3"/>
  </si>
  <si>
    <t>つくば市・計</t>
    <rPh sb="3" eb="4">
      <t>シ</t>
    </rPh>
    <rPh sb="5" eb="6">
      <t>ケイ</t>
    </rPh>
    <phoneticPr fontId="3"/>
  </si>
  <si>
    <t>茎崎地区</t>
    <rPh sb="0" eb="2">
      <t>くきざき</t>
    </rPh>
    <rPh sb="2" eb="4">
      <t>ちく</t>
    </rPh>
    <phoneticPr fontId="3" type="Hiragana" alignment="distributed"/>
  </si>
  <si>
    <t>桜地区</t>
    <rPh sb="0" eb="1">
      <t>サクラ</t>
    </rPh>
    <rPh sb="1" eb="3">
      <t>チク</t>
    </rPh>
    <phoneticPr fontId="3"/>
  </si>
  <si>
    <t>谷田部地区</t>
    <rPh sb="0" eb="3">
      <t>ヤタベ</t>
    </rPh>
    <rPh sb="3" eb="5">
      <t>チク</t>
    </rPh>
    <phoneticPr fontId="3"/>
  </si>
  <si>
    <t>豊里地区</t>
    <rPh sb="0" eb="2">
      <t>トヨサト</t>
    </rPh>
    <rPh sb="2" eb="4">
      <t>チク</t>
    </rPh>
    <phoneticPr fontId="3"/>
  </si>
  <si>
    <t>大穂地区</t>
    <rPh sb="0" eb="2">
      <t>オオホ</t>
    </rPh>
    <rPh sb="2" eb="4">
      <t>チク</t>
    </rPh>
    <phoneticPr fontId="3"/>
  </si>
  <si>
    <t>筑波地区</t>
    <rPh sb="0" eb="2">
      <t>ツクバ</t>
    </rPh>
    <rPh sb="2" eb="4">
      <t>チク</t>
    </rPh>
    <phoneticPr fontId="3"/>
  </si>
  <si>
    <t>計</t>
    <rPh sb="0" eb="1">
      <t>ケイ</t>
    </rPh>
    <phoneticPr fontId="3"/>
  </si>
  <si>
    <t>女</t>
    <rPh sb="0" eb="1">
      <t>オンナ</t>
    </rPh>
    <phoneticPr fontId="3"/>
  </si>
  <si>
    <t>男</t>
    <rPh sb="0" eb="1">
      <t>オトコ</t>
    </rPh>
    <phoneticPr fontId="3"/>
  </si>
  <si>
    <t>投票率（％）</t>
    <rPh sb="0" eb="3">
      <t>トウヒョウリツ</t>
    </rPh>
    <phoneticPr fontId="3"/>
  </si>
  <si>
    <t>投票者数（人）</t>
    <rPh sb="0" eb="3">
      <t>トウヒョウシャ</t>
    </rPh>
    <rPh sb="3" eb="4">
      <t>スウ</t>
    </rPh>
    <rPh sb="5" eb="6">
      <t>ニン</t>
    </rPh>
    <phoneticPr fontId="3"/>
  </si>
  <si>
    <t>当日有権者数（人）</t>
    <rPh sb="0" eb="2">
      <t>トウジツ</t>
    </rPh>
    <rPh sb="2" eb="5">
      <t>ユウケンシャ</t>
    </rPh>
    <rPh sb="5" eb="6">
      <t>スウ</t>
    </rPh>
    <rPh sb="7" eb="8">
      <t>ニン</t>
    </rPh>
    <phoneticPr fontId="3"/>
  </si>
  <si>
    <t>　　　　　項 目　　　　　　
地 区</t>
    <rPh sb="5" eb="6">
      <t>こう</t>
    </rPh>
    <rPh sb="7" eb="8">
      <t>め</t>
    </rPh>
    <rPh sb="15" eb="16">
      <t>ち</t>
    </rPh>
    <rPh sb="17" eb="18">
      <t>く</t>
    </rPh>
    <phoneticPr fontId="3" type="Hiragana"/>
  </si>
  <si>
    <t>◎　地区別投票状況（各地区に期日前投票者・不在者投票者含む）</t>
    <rPh sb="2" eb="5">
      <t>チクベツ</t>
    </rPh>
    <rPh sb="5" eb="7">
      <t>トウヒョウ</t>
    </rPh>
    <rPh sb="7" eb="9">
      <t>ジョウキョウ</t>
    </rPh>
    <phoneticPr fontId="3"/>
  </si>
  <si>
    <t>－</t>
  </si>
  <si>
    <t>－</t>
    <phoneticPr fontId="3" type="Hiragana" alignment="distributed"/>
  </si>
  <si>
    <t>不在者投票</t>
    <rPh sb="0" eb="3">
      <t>ふざいしゃ</t>
    </rPh>
    <rPh sb="3" eb="5">
      <t>とうひょう</t>
    </rPh>
    <phoneticPr fontId="3" type="Hiragana" alignment="distributed"/>
  </si>
  <si>
    <t>期日前投票</t>
    <rPh sb="0" eb="3">
      <t>きじつまえ</t>
    </rPh>
    <rPh sb="3" eb="5">
      <t>とうひょう</t>
    </rPh>
    <phoneticPr fontId="3" type="Hiragana" alignment="distributed"/>
  </si>
  <si>
    <t>◎　地区別投票状況</t>
    <rPh sb="2" eb="5">
      <t>チクベツ</t>
    </rPh>
    <rPh sb="5" eb="7">
      <t>トウヒョウ</t>
    </rPh>
    <rPh sb="7" eb="9">
      <t>ジョウキョウ</t>
    </rPh>
    <phoneticPr fontId="3"/>
  </si>
  <si>
    <t>投票率％</t>
    <rPh sb="0" eb="3">
      <t>トウヒョウリツ</t>
    </rPh>
    <phoneticPr fontId="3"/>
  </si>
  <si>
    <t>欠員</t>
    <rPh sb="0" eb="2">
      <t>けついん</t>
    </rPh>
    <phoneticPr fontId="3" type="Hiragana" alignment="distributed"/>
  </si>
  <si>
    <t>選挙発生事由</t>
    <rPh sb="0" eb="2">
      <t>センキョ</t>
    </rPh>
    <rPh sb="2" eb="4">
      <t>ハッセイ</t>
    </rPh>
    <rPh sb="4" eb="6">
      <t>ジユウ</t>
    </rPh>
    <phoneticPr fontId="3"/>
  </si>
  <si>
    <t>定数</t>
    <rPh sb="0" eb="2">
      <t>テイスウ</t>
    </rPh>
    <phoneticPr fontId="3"/>
  </si>
  <si>
    <t>当日の有権者数</t>
    <rPh sb="0" eb="2">
      <t>トウジツ</t>
    </rPh>
    <rPh sb="3" eb="6">
      <t>ユウケンシャ</t>
    </rPh>
    <rPh sb="6" eb="7">
      <t>スウ</t>
    </rPh>
    <phoneticPr fontId="3"/>
  </si>
  <si>
    <t>２人</t>
    <rPh sb="1" eb="2">
      <t>ニン</t>
    </rPh>
    <phoneticPr fontId="3"/>
  </si>
  <si>
    <t>立候補者数</t>
    <rPh sb="0" eb="4">
      <t>リッコウホシャ</t>
    </rPh>
    <rPh sb="4" eb="5">
      <t>スウ</t>
    </rPh>
    <phoneticPr fontId="3"/>
  </si>
  <si>
    <t>名簿登録者数</t>
    <rPh sb="0" eb="2">
      <t>メイボ</t>
    </rPh>
    <rPh sb="2" eb="5">
      <t>トウロクシャ</t>
    </rPh>
    <rPh sb="5" eb="6">
      <t>スウ</t>
    </rPh>
    <phoneticPr fontId="3"/>
  </si>
  <si>
    <t>告示日</t>
    <rPh sb="0" eb="3">
      <t>コクジビ</t>
    </rPh>
    <phoneticPr fontId="3"/>
  </si>
  <si>
    <t>選挙執行日</t>
    <rPh sb="0" eb="2">
      <t>センキョ</t>
    </rPh>
    <rPh sb="2" eb="4">
      <t>シッコウ</t>
    </rPh>
    <rPh sb="4" eb="5">
      <t>ビ</t>
    </rPh>
    <phoneticPr fontId="3"/>
  </si>
  <si>
    <t>茨城県議会議員つくば市選挙区補欠選挙</t>
    <rPh sb="0" eb="3">
      <t>いばらきけん</t>
    </rPh>
    <rPh sb="5" eb="7">
      <t>ぎいん</t>
    </rPh>
    <rPh sb="10" eb="11">
      <t>し</t>
    </rPh>
    <rPh sb="11" eb="14">
      <t>せんきょく</t>
    </rPh>
    <rPh sb="14" eb="16">
      <t>ほけつ</t>
    </rPh>
    <rPh sb="16" eb="18">
      <t>せんきょ</t>
    </rPh>
    <phoneticPr fontId="3" type="Hiragana"/>
  </si>
  <si>
    <t>洞　  　　 下</t>
    <rPh sb="0" eb="1">
      <t>ホラ</t>
    </rPh>
    <rPh sb="7" eb="8">
      <t>シタ</t>
    </rPh>
    <phoneticPr fontId="3"/>
  </si>
  <si>
    <t>菅  　　　 間</t>
    <rPh sb="0" eb="1">
      <t>スゲ</t>
    </rPh>
    <rPh sb="7" eb="8">
      <t>アイダ</t>
    </rPh>
    <phoneticPr fontId="3"/>
  </si>
  <si>
    <t>安 　　　  食</t>
    <rPh sb="0" eb="1">
      <t>アン</t>
    </rPh>
    <rPh sb="7" eb="8">
      <t>ショク</t>
    </rPh>
    <phoneticPr fontId="3"/>
  </si>
  <si>
    <t>作 　　　　谷</t>
    <rPh sb="0" eb="1">
      <t>サク</t>
    </rPh>
    <rPh sb="6" eb="7">
      <t>タニ</t>
    </rPh>
    <phoneticPr fontId="3"/>
  </si>
  <si>
    <t>水  　　　 守</t>
    <rPh sb="0" eb="1">
      <t>ミズ</t>
    </rPh>
    <rPh sb="7" eb="8">
      <t>カミ</t>
    </rPh>
    <phoneticPr fontId="3"/>
  </si>
  <si>
    <t>田 　　　  中</t>
    <rPh sb="0" eb="1">
      <t>タ</t>
    </rPh>
    <rPh sb="7" eb="8">
      <t>ナカ</t>
    </rPh>
    <phoneticPr fontId="3"/>
  </si>
  <si>
    <t>国 　　　  松</t>
    <rPh sb="0" eb="1">
      <t>クニ</t>
    </rPh>
    <rPh sb="7" eb="8">
      <t>マツ</t>
    </rPh>
    <phoneticPr fontId="3"/>
  </si>
  <si>
    <t>沼 　　　  田</t>
    <rPh sb="0" eb="1">
      <t>ヌマ</t>
    </rPh>
    <rPh sb="7" eb="8">
      <t>タ</t>
    </rPh>
    <phoneticPr fontId="3"/>
  </si>
  <si>
    <t>筑　　　   波</t>
    <rPh sb="0" eb="1">
      <t>チク</t>
    </rPh>
    <rPh sb="7" eb="8">
      <t>ナミ</t>
    </rPh>
    <phoneticPr fontId="3"/>
  </si>
  <si>
    <t>小　 　　  沢</t>
    <rPh sb="0" eb="1">
      <t>ショウ</t>
    </rPh>
    <rPh sb="7" eb="8">
      <t>サワ</t>
    </rPh>
    <phoneticPr fontId="3"/>
  </si>
  <si>
    <t>臼 　　　  井</t>
    <rPh sb="0" eb="1">
      <t>ウス</t>
    </rPh>
    <rPh sb="7" eb="8">
      <t>イ</t>
    </rPh>
    <phoneticPr fontId="3"/>
  </si>
  <si>
    <t>神  　　　 郡</t>
    <rPh sb="0" eb="1">
      <t>カミ</t>
    </rPh>
    <rPh sb="7" eb="8">
      <t>グン</t>
    </rPh>
    <phoneticPr fontId="3"/>
  </si>
  <si>
    <t>大  　　　 形</t>
    <rPh sb="0" eb="1">
      <t>ダイ</t>
    </rPh>
    <rPh sb="7" eb="8">
      <t>カタチ</t>
    </rPh>
    <phoneticPr fontId="3"/>
  </si>
  <si>
    <t>小　　　　田</t>
    <rPh sb="0" eb="1">
      <t>ショウ</t>
    </rPh>
    <rPh sb="5" eb="6">
      <t>タ</t>
    </rPh>
    <phoneticPr fontId="3"/>
  </si>
  <si>
    <t>北 条 第 ２</t>
    <rPh sb="0" eb="1">
      <t>キタ</t>
    </rPh>
    <rPh sb="2" eb="3">
      <t>ジョウ</t>
    </rPh>
    <rPh sb="4" eb="5">
      <t>ダイ</t>
    </rPh>
    <phoneticPr fontId="3"/>
  </si>
  <si>
    <t>北 条 第 １</t>
    <rPh sb="0" eb="1">
      <t>キタ</t>
    </rPh>
    <rPh sb="2" eb="3">
      <t>ジョウ</t>
    </rPh>
    <rPh sb="4" eb="5">
      <t>ダイ</t>
    </rPh>
    <phoneticPr fontId="3"/>
  </si>
  <si>
    <t>期日前投票+
不在者投票</t>
    <rPh sb="0" eb="2">
      <t>キジツ</t>
    </rPh>
    <rPh sb="2" eb="3">
      <t>マエ</t>
    </rPh>
    <rPh sb="3" eb="5">
      <t>トウヒョウ</t>
    </rPh>
    <rPh sb="7" eb="12">
      <t>フザイシャトウヒョウ</t>
    </rPh>
    <phoneticPr fontId="3"/>
  </si>
  <si>
    <t>当日投票</t>
    <rPh sb="0" eb="2">
      <t>トウジツ</t>
    </rPh>
    <rPh sb="2" eb="4">
      <t>トウヒョウ</t>
    </rPh>
    <phoneticPr fontId="3"/>
  </si>
  <si>
    <t xml:space="preserve">               項  目
投票区</t>
    <rPh sb="15" eb="16">
      <t>コウ</t>
    </rPh>
    <rPh sb="18" eb="19">
      <t>メ</t>
    </rPh>
    <rPh sb="20" eb="23">
      <t>トウヒョウク</t>
    </rPh>
    <phoneticPr fontId="3"/>
  </si>
  <si>
    <t>〔筑波地区〕</t>
    <rPh sb="1" eb="3">
      <t>ツクバ</t>
    </rPh>
    <rPh sb="3" eb="5">
      <t>チク</t>
    </rPh>
    <phoneticPr fontId="3"/>
  </si>
  <si>
    <t>◎　投票所別普通投票状況</t>
    <rPh sb="2" eb="5">
      <t>トウヒョウジョ</t>
    </rPh>
    <rPh sb="5" eb="6">
      <t>ベツ</t>
    </rPh>
    <rPh sb="6" eb="8">
      <t>フツウ</t>
    </rPh>
    <rPh sb="8" eb="10">
      <t>トウヒョウ</t>
    </rPh>
    <rPh sb="10" eb="12">
      <t>ジョウキョウ</t>
    </rPh>
    <phoneticPr fontId="3"/>
  </si>
  <si>
    <t>豊 里 第 ７</t>
    <rPh sb="0" eb="1">
      <t>ユタカ</t>
    </rPh>
    <rPh sb="2" eb="3">
      <t>サト</t>
    </rPh>
    <rPh sb="4" eb="5">
      <t>ダイ</t>
    </rPh>
    <phoneticPr fontId="3"/>
  </si>
  <si>
    <t>豊 里 第 ６</t>
    <rPh sb="0" eb="1">
      <t>ユタカ</t>
    </rPh>
    <rPh sb="2" eb="3">
      <t>サト</t>
    </rPh>
    <rPh sb="4" eb="5">
      <t>ダイ</t>
    </rPh>
    <phoneticPr fontId="3"/>
  </si>
  <si>
    <t>豊 里 第 ５</t>
    <rPh sb="0" eb="1">
      <t>ユタカ</t>
    </rPh>
    <rPh sb="2" eb="3">
      <t>サト</t>
    </rPh>
    <rPh sb="4" eb="5">
      <t>ダイ</t>
    </rPh>
    <phoneticPr fontId="3"/>
  </si>
  <si>
    <t>豊 里 第 ４</t>
    <rPh sb="0" eb="1">
      <t>ユタカ</t>
    </rPh>
    <rPh sb="2" eb="3">
      <t>サト</t>
    </rPh>
    <rPh sb="4" eb="5">
      <t>ダイ</t>
    </rPh>
    <phoneticPr fontId="3"/>
  </si>
  <si>
    <t>豊 里 第 ３</t>
    <rPh sb="0" eb="1">
      <t>ユタカ</t>
    </rPh>
    <rPh sb="2" eb="3">
      <t>サト</t>
    </rPh>
    <rPh sb="4" eb="5">
      <t>ダイ</t>
    </rPh>
    <phoneticPr fontId="3"/>
  </si>
  <si>
    <t>豊 里 第 ２</t>
    <rPh sb="0" eb="1">
      <t>ユタカ</t>
    </rPh>
    <rPh sb="2" eb="3">
      <t>サト</t>
    </rPh>
    <rPh sb="4" eb="5">
      <t>ダイ</t>
    </rPh>
    <phoneticPr fontId="3"/>
  </si>
  <si>
    <t>豊 里 第 １</t>
    <rPh sb="0" eb="1">
      <t>ユタカ</t>
    </rPh>
    <rPh sb="2" eb="3">
      <t>サト</t>
    </rPh>
    <rPh sb="4" eb="5">
      <t>ダイ</t>
    </rPh>
    <phoneticPr fontId="3"/>
  </si>
  <si>
    <t xml:space="preserve">             項  目
投票区</t>
    <rPh sb="13" eb="14">
      <t>コウ</t>
    </rPh>
    <rPh sb="16" eb="17">
      <t>メ</t>
    </rPh>
    <rPh sb="18" eb="21">
      <t>トウヒョウク</t>
    </rPh>
    <phoneticPr fontId="3"/>
  </si>
  <si>
    <t>〔豊里地区〕</t>
    <rPh sb="1" eb="3">
      <t>トヨサト</t>
    </rPh>
    <rPh sb="3" eb="5">
      <t>チク</t>
    </rPh>
    <phoneticPr fontId="3"/>
  </si>
  <si>
    <t>大 穂 第 ５</t>
    <rPh sb="0" eb="1">
      <t>ダイ</t>
    </rPh>
    <rPh sb="2" eb="3">
      <t>ホ</t>
    </rPh>
    <rPh sb="4" eb="5">
      <t>ダイ</t>
    </rPh>
    <phoneticPr fontId="3"/>
  </si>
  <si>
    <t>大 穂 第 ４</t>
    <rPh sb="0" eb="1">
      <t>ダイ</t>
    </rPh>
    <rPh sb="2" eb="3">
      <t>ホ</t>
    </rPh>
    <rPh sb="4" eb="5">
      <t>ダイ</t>
    </rPh>
    <phoneticPr fontId="3"/>
  </si>
  <si>
    <t>大 穂 第 ３</t>
    <rPh sb="0" eb="1">
      <t>ダイ</t>
    </rPh>
    <rPh sb="2" eb="3">
      <t>ホ</t>
    </rPh>
    <rPh sb="4" eb="5">
      <t>ダイ</t>
    </rPh>
    <phoneticPr fontId="3"/>
  </si>
  <si>
    <t>大 穂 第 ２</t>
    <rPh sb="0" eb="1">
      <t>ダイ</t>
    </rPh>
    <rPh sb="2" eb="3">
      <t>ホ</t>
    </rPh>
    <rPh sb="4" eb="5">
      <t>ダイ</t>
    </rPh>
    <phoneticPr fontId="3"/>
  </si>
  <si>
    <t>大 穂 第 １</t>
    <rPh sb="0" eb="1">
      <t>ダイ</t>
    </rPh>
    <rPh sb="2" eb="3">
      <t>ホ</t>
    </rPh>
    <rPh sb="4" eb="5">
      <t>ダイ</t>
    </rPh>
    <phoneticPr fontId="3"/>
  </si>
  <si>
    <t>〔大穂地区〕</t>
    <rPh sb="1" eb="3">
      <t>オオホ</t>
    </rPh>
    <rPh sb="3" eb="5">
      <t>チク</t>
    </rPh>
    <phoneticPr fontId="3"/>
  </si>
  <si>
    <t>みどりの南</t>
    <rPh sb="4" eb="5">
      <t>ミナミ</t>
    </rPh>
    <phoneticPr fontId="3"/>
  </si>
  <si>
    <t>み ど り の</t>
    <phoneticPr fontId="3"/>
  </si>
  <si>
    <t>二　の　宮</t>
    <rPh sb="0" eb="1">
      <t>ニ</t>
    </rPh>
    <rPh sb="4" eb="5">
      <t>ミヤ</t>
    </rPh>
    <phoneticPr fontId="3"/>
  </si>
  <si>
    <t>小　野　崎</t>
    <rPh sb="0" eb="1">
      <t>ショウ</t>
    </rPh>
    <rPh sb="2" eb="3">
      <t>ノ</t>
    </rPh>
    <rPh sb="4" eb="5">
      <t>ザキ</t>
    </rPh>
    <phoneticPr fontId="3"/>
  </si>
  <si>
    <t>手　代　木</t>
    <rPh sb="0" eb="1">
      <t>テ</t>
    </rPh>
    <rPh sb="2" eb="3">
      <t>ダイ</t>
    </rPh>
    <rPh sb="4" eb="5">
      <t>キ</t>
    </rPh>
    <phoneticPr fontId="3"/>
  </si>
  <si>
    <t>西　　　部</t>
    <rPh sb="0" eb="1">
      <t>ニシ</t>
    </rPh>
    <rPh sb="4" eb="5">
      <t>ブ</t>
    </rPh>
    <phoneticPr fontId="3"/>
  </si>
  <si>
    <t>稲　　　岡</t>
    <rPh sb="0" eb="1">
      <t>イネ</t>
    </rPh>
    <rPh sb="4" eb="5">
      <t>オカ</t>
    </rPh>
    <phoneticPr fontId="3"/>
  </si>
  <si>
    <t>東</t>
    <rPh sb="0" eb="1">
      <t>ヒガシ</t>
    </rPh>
    <phoneticPr fontId="3"/>
  </si>
  <si>
    <t>館　　　野</t>
    <rPh sb="0" eb="1">
      <t>カン</t>
    </rPh>
    <rPh sb="4" eb="5">
      <t>ノ</t>
    </rPh>
    <phoneticPr fontId="3"/>
  </si>
  <si>
    <t>柳　　　橋</t>
    <rPh sb="0" eb="1">
      <t>ヤナギ</t>
    </rPh>
    <rPh sb="4" eb="5">
      <t>ハシ</t>
    </rPh>
    <phoneticPr fontId="3"/>
  </si>
  <si>
    <t>春　　　日</t>
    <rPh sb="0" eb="1">
      <t>ハル</t>
    </rPh>
    <rPh sb="4" eb="5">
      <t>ヒ</t>
    </rPh>
    <phoneticPr fontId="3"/>
  </si>
  <si>
    <t>研究学園</t>
    <rPh sb="0" eb="2">
      <t>ケンキュウ</t>
    </rPh>
    <rPh sb="2" eb="4">
      <t>ガクエン</t>
    </rPh>
    <phoneticPr fontId="3"/>
  </si>
  <si>
    <t>西  平  塚</t>
    <rPh sb="0" eb="1">
      <t>ニシ</t>
    </rPh>
    <rPh sb="3" eb="4">
      <t>ヒラ</t>
    </rPh>
    <rPh sb="6" eb="7">
      <t>ツカ</t>
    </rPh>
    <phoneticPr fontId="3"/>
  </si>
  <si>
    <t>苅　　　間</t>
    <rPh sb="0" eb="1">
      <t>ガイ</t>
    </rPh>
    <rPh sb="4" eb="5">
      <t>アイダ</t>
    </rPh>
    <phoneticPr fontId="3"/>
  </si>
  <si>
    <t>島 名 第 ３</t>
    <rPh sb="0" eb="1">
      <t>シマ</t>
    </rPh>
    <rPh sb="2" eb="3">
      <t>ナ</t>
    </rPh>
    <rPh sb="4" eb="5">
      <t>ダイ</t>
    </rPh>
    <phoneticPr fontId="3"/>
  </si>
  <si>
    <t>島 名 第 ２</t>
    <rPh sb="0" eb="1">
      <t>シマ</t>
    </rPh>
    <rPh sb="2" eb="3">
      <t>ナ</t>
    </rPh>
    <rPh sb="4" eb="5">
      <t>ダイ</t>
    </rPh>
    <phoneticPr fontId="3"/>
  </si>
  <si>
    <t>島 名 第 １</t>
    <rPh sb="0" eb="1">
      <t>シマ</t>
    </rPh>
    <rPh sb="2" eb="3">
      <t>ナ</t>
    </rPh>
    <rPh sb="4" eb="5">
      <t>ダイ</t>
    </rPh>
    <phoneticPr fontId="3"/>
  </si>
  <si>
    <t>真 瀬 第 ３</t>
    <rPh sb="0" eb="1">
      <t>マコト</t>
    </rPh>
    <rPh sb="2" eb="3">
      <t>セ</t>
    </rPh>
    <rPh sb="4" eb="5">
      <t>ダイ</t>
    </rPh>
    <phoneticPr fontId="3"/>
  </si>
  <si>
    <t>真 瀬 第 ２</t>
    <rPh sb="0" eb="1">
      <t>マコト</t>
    </rPh>
    <rPh sb="2" eb="3">
      <t>セ</t>
    </rPh>
    <rPh sb="4" eb="5">
      <t>ダイ</t>
    </rPh>
    <phoneticPr fontId="3"/>
  </si>
  <si>
    <t>真 瀬 第 １</t>
    <rPh sb="0" eb="1">
      <t>マコト</t>
    </rPh>
    <rPh sb="2" eb="3">
      <t>セ</t>
    </rPh>
    <rPh sb="4" eb="5">
      <t>ダイ</t>
    </rPh>
    <phoneticPr fontId="3"/>
  </si>
  <si>
    <t>谷田部第４</t>
    <rPh sb="0" eb="3">
      <t>ヤタベ</t>
    </rPh>
    <rPh sb="3" eb="4">
      <t>ダイ</t>
    </rPh>
    <phoneticPr fontId="3"/>
  </si>
  <si>
    <t>谷田部第３</t>
    <rPh sb="0" eb="3">
      <t>ヤタベ</t>
    </rPh>
    <rPh sb="3" eb="4">
      <t>ダイ</t>
    </rPh>
    <phoneticPr fontId="3"/>
  </si>
  <si>
    <t>谷田部第２</t>
    <rPh sb="0" eb="3">
      <t>ヤタベ</t>
    </rPh>
    <rPh sb="3" eb="4">
      <t>ダイ</t>
    </rPh>
    <phoneticPr fontId="3"/>
  </si>
  <si>
    <t>谷田部第１</t>
    <rPh sb="0" eb="3">
      <t>ヤタベ</t>
    </rPh>
    <rPh sb="3" eb="4">
      <t>ダイ</t>
    </rPh>
    <phoneticPr fontId="3"/>
  </si>
  <si>
    <t>〔谷田部地区〕</t>
    <rPh sb="1" eb="4">
      <t>ヤタベ</t>
    </rPh>
    <rPh sb="4" eb="6">
      <t>チク</t>
    </rPh>
    <phoneticPr fontId="3"/>
  </si>
  <si>
    <t>桜 第 １６</t>
    <rPh sb="0" eb="1">
      <t>サクラ</t>
    </rPh>
    <rPh sb="2" eb="3">
      <t>ダイ</t>
    </rPh>
    <phoneticPr fontId="3"/>
  </si>
  <si>
    <t>桜 第 １５</t>
    <rPh sb="0" eb="1">
      <t>サクラ</t>
    </rPh>
    <rPh sb="2" eb="3">
      <t>ダイ</t>
    </rPh>
    <phoneticPr fontId="3"/>
  </si>
  <si>
    <t>桜 第 １４</t>
    <rPh sb="0" eb="1">
      <t>サクラ</t>
    </rPh>
    <rPh sb="2" eb="3">
      <t>ダイ</t>
    </rPh>
    <phoneticPr fontId="3"/>
  </si>
  <si>
    <t>桜 第 １３</t>
    <rPh sb="0" eb="1">
      <t>サクラ</t>
    </rPh>
    <rPh sb="2" eb="3">
      <t>ダイ</t>
    </rPh>
    <phoneticPr fontId="3"/>
  </si>
  <si>
    <t>桜 第 １２</t>
    <rPh sb="0" eb="1">
      <t>サクラ</t>
    </rPh>
    <rPh sb="2" eb="3">
      <t>ダイ</t>
    </rPh>
    <phoneticPr fontId="3"/>
  </si>
  <si>
    <t>桜 第 １１</t>
    <rPh sb="0" eb="1">
      <t>サクラ</t>
    </rPh>
    <rPh sb="2" eb="3">
      <t>ダイ</t>
    </rPh>
    <phoneticPr fontId="3"/>
  </si>
  <si>
    <t>桜 第 １０</t>
    <rPh sb="0" eb="1">
      <t>サクラ</t>
    </rPh>
    <rPh sb="2" eb="3">
      <t>ダイ</t>
    </rPh>
    <phoneticPr fontId="3"/>
  </si>
  <si>
    <t>桜 第 ９</t>
    <rPh sb="0" eb="1">
      <t>サクラ</t>
    </rPh>
    <rPh sb="2" eb="3">
      <t>ダイ</t>
    </rPh>
    <phoneticPr fontId="3"/>
  </si>
  <si>
    <t>桜 第 ８</t>
    <rPh sb="0" eb="1">
      <t>サクラ</t>
    </rPh>
    <rPh sb="2" eb="3">
      <t>ダイ</t>
    </rPh>
    <phoneticPr fontId="3"/>
  </si>
  <si>
    <t>桜 第 ７</t>
    <rPh sb="0" eb="1">
      <t>サクラ</t>
    </rPh>
    <rPh sb="2" eb="3">
      <t>ダイ</t>
    </rPh>
    <phoneticPr fontId="3"/>
  </si>
  <si>
    <t>桜 第 ６</t>
    <rPh sb="0" eb="1">
      <t>サクラ</t>
    </rPh>
    <rPh sb="2" eb="3">
      <t>ダイ</t>
    </rPh>
    <phoneticPr fontId="3"/>
  </si>
  <si>
    <t>桜 第 ５</t>
    <rPh sb="0" eb="1">
      <t>サクラ</t>
    </rPh>
    <rPh sb="2" eb="3">
      <t>ダイ</t>
    </rPh>
    <phoneticPr fontId="3"/>
  </si>
  <si>
    <t>桜 第 ４</t>
    <rPh sb="0" eb="1">
      <t>サクラ</t>
    </rPh>
    <rPh sb="2" eb="3">
      <t>ダイ</t>
    </rPh>
    <phoneticPr fontId="3"/>
  </si>
  <si>
    <t>桜 第 ３</t>
    <rPh sb="0" eb="1">
      <t>サクラ</t>
    </rPh>
    <rPh sb="2" eb="3">
      <t>ダイ</t>
    </rPh>
    <phoneticPr fontId="3"/>
  </si>
  <si>
    <t>桜 第 ２</t>
    <rPh sb="0" eb="1">
      <t>サクラ</t>
    </rPh>
    <rPh sb="2" eb="3">
      <t>ダイ</t>
    </rPh>
    <phoneticPr fontId="3"/>
  </si>
  <si>
    <t>桜 第 １</t>
    <rPh sb="0" eb="1">
      <t>サクラ</t>
    </rPh>
    <rPh sb="2" eb="3">
      <t>ダイ</t>
    </rPh>
    <phoneticPr fontId="3"/>
  </si>
  <si>
    <t>当日投票</t>
    <rPh sb="0" eb="4">
      <t>トウジツトウヒョウ</t>
    </rPh>
    <phoneticPr fontId="3"/>
  </si>
  <si>
    <t>〔桜地区〕</t>
    <rPh sb="1" eb="2">
      <t>サクラ</t>
    </rPh>
    <rPh sb="2" eb="4">
      <t>チク</t>
    </rPh>
    <phoneticPr fontId="3"/>
  </si>
  <si>
    <t>茎 崎 第 ８</t>
    <rPh sb="0" eb="1">
      <t>クキ</t>
    </rPh>
    <rPh sb="2" eb="3">
      <t>ザキ</t>
    </rPh>
    <rPh sb="4" eb="5">
      <t>ダイ</t>
    </rPh>
    <phoneticPr fontId="3"/>
  </si>
  <si>
    <t>茎 崎 第 ７</t>
    <rPh sb="0" eb="1">
      <t>クキ</t>
    </rPh>
    <rPh sb="2" eb="3">
      <t>ザキ</t>
    </rPh>
    <rPh sb="4" eb="5">
      <t>ダイ</t>
    </rPh>
    <phoneticPr fontId="3"/>
  </si>
  <si>
    <t>茎 崎 第 ６</t>
    <rPh sb="0" eb="1">
      <t>クキ</t>
    </rPh>
    <rPh sb="2" eb="3">
      <t>ザキ</t>
    </rPh>
    <rPh sb="4" eb="5">
      <t>ダイ</t>
    </rPh>
    <phoneticPr fontId="3"/>
  </si>
  <si>
    <t>茎 崎 第 ５</t>
    <rPh sb="0" eb="1">
      <t>クキ</t>
    </rPh>
    <rPh sb="2" eb="3">
      <t>ザキ</t>
    </rPh>
    <rPh sb="4" eb="5">
      <t>ダイ</t>
    </rPh>
    <phoneticPr fontId="3"/>
  </si>
  <si>
    <t>茎 崎 第 ４</t>
    <rPh sb="0" eb="1">
      <t>クキ</t>
    </rPh>
    <rPh sb="2" eb="3">
      <t>ザキ</t>
    </rPh>
    <rPh sb="4" eb="5">
      <t>ダイ</t>
    </rPh>
    <phoneticPr fontId="3"/>
  </si>
  <si>
    <t>茎 崎 第 ３</t>
    <rPh sb="0" eb="1">
      <t>クキ</t>
    </rPh>
    <rPh sb="2" eb="3">
      <t>ザキ</t>
    </rPh>
    <rPh sb="4" eb="5">
      <t>ダイ</t>
    </rPh>
    <phoneticPr fontId="3"/>
  </si>
  <si>
    <t>茎 崎 第 ２</t>
    <rPh sb="0" eb="1">
      <t>クキ</t>
    </rPh>
    <rPh sb="2" eb="3">
      <t>ザキ</t>
    </rPh>
    <rPh sb="4" eb="5">
      <t>ダイ</t>
    </rPh>
    <phoneticPr fontId="3"/>
  </si>
  <si>
    <t>茎 崎 第 １</t>
    <rPh sb="0" eb="1">
      <t>クキ</t>
    </rPh>
    <rPh sb="2" eb="3">
      <t>ザキ</t>
    </rPh>
    <rPh sb="4" eb="5">
      <t>ダイ</t>
    </rPh>
    <phoneticPr fontId="3"/>
  </si>
  <si>
    <t>〔茎崎地区〕</t>
    <rPh sb="1" eb="3">
      <t>クキザキ</t>
    </rPh>
    <rPh sb="3" eb="5">
      <t>チク</t>
    </rPh>
    <phoneticPr fontId="3"/>
  </si>
  <si>
    <t>届出
番号</t>
    <rPh sb="0" eb="2">
      <t>トドケデ</t>
    </rPh>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</si>
</sst>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_ "/>
    <numFmt numFmtId="177" formatCode="#,##0_ "/>
  </numFmts>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13"/>
      <name val="ＭＳ Ｐ明朝"/>
      <family val="1"/>
      <charset val="128"/>
    </font>
    <font>
      <sz val="8"/>
      <name val="ＭＳ Ｐゴシック"/>
      <family val="3"/>
      <charset val="128"/>
    </font>
    <font>
      <sz val="16"/>
      <name val="ＭＳ Ｐ明朝"/>
      <family val="1"/>
      <charset val="128"/>
    </font>
    <font>
      <sz val="18"/>
      <name val="ＭＳ Ｐ明朝"/>
      <family val="1"/>
      <charset val="128"/>
    </font>
    <font>
      <b/>
      <sz val="20"/>
      <name val="ＭＳ Ｐ明朝"/>
      <family val="1"/>
      <charset val="128"/>
    </font>
  </fonts>
  <fills count="2">
    <fill>
      <patternFill patternType="none"/>
    </fill>
    <fill>
      <patternFill patternType="gray125"/>
    </fill>
  </fills>
  <borders count="7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double">
        <color indexed="64"/>
      </left>
      <right style="thin">
        <color indexed="64"/>
      </right>
      <top style="medium">
        <color indexed="64"/>
      </top>
      <bottom style="thin">
        <color indexed="64"/>
      </bottom>
      <diagonal style="thin">
        <color indexed="64"/>
      </diagonal>
    </border>
    <border>
      <left/>
      <right style="double">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style="medium">
        <color indexed="64"/>
      </top>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diagonalDown="1">
      <left style="medium">
        <color indexed="64"/>
      </left>
      <right style="thin">
        <color indexed="64"/>
      </right>
      <top/>
      <bottom/>
      <diagonal style="thin">
        <color indexed="64"/>
      </diagonal>
    </border>
    <border>
      <left style="medium">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0" fontId="1" fillId="0" borderId="0"/>
    <xf numFmtId="6" fontId="1" fillId="0" borderId="0" applyFont="0" applyFill="0" applyBorder="0" applyAlignment="0" applyProtection="0">
      <alignment vertical="center"/>
    </xf>
  </cellStyleXfs>
  <cellXfs count="220">
    <xf numFmtId="0" fontId="0" fillId="0" borderId="0" xfId="0">
      <alignment vertical="center"/>
    </xf>
    <xf numFmtId="0" fontId="1" fillId="0" borderId="0" xfId="2" applyBorder="1" applyAlignment="1">
      <alignment vertical="center"/>
    </xf>
    <xf numFmtId="0" fontId="1" fillId="0" borderId="0" xfId="2"/>
    <xf numFmtId="0" fontId="4" fillId="0" borderId="0" xfId="2" applyFont="1" applyBorder="1" applyAlignment="1">
      <alignment horizontal="distributed" vertical="center"/>
    </xf>
    <xf numFmtId="176" fontId="4" fillId="0" borderId="0" xfId="2" applyNumberFormat="1" applyFont="1" applyBorder="1" applyAlignment="1">
      <alignment vertical="center"/>
    </xf>
    <xf numFmtId="0" fontId="1" fillId="0" borderId="0" xfId="2" applyFont="1"/>
    <xf numFmtId="0" fontId="4" fillId="0" borderId="0" xfId="2" applyFont="1" applyBorder="1" applyAlignment="1">
      <alignment vertical="center"/>
    </xf>
    <xf numFmtId="0" fontId="1" fillId="0" borderId="0" xfId="2" applyAlignment="1">
      <alignment vertical="center"/>
    </xf>
    <xf numFmtId="0" fontId="4" fillId="0" borderId="0" xfId="2" applyFont="1" applyAlignment="1">
      <alignment vertical="center"/>
    </xf>
    <xf numFmtId="0" fontId="5" fillId="0" borderId="0" xfId="2" applyFont="1" applyAlignment="1">
      <alignment vertical="center"/>
    </xf>
    <xf numFmtId="10" fontId="6" fillId="0" borderId="0" xfId="2" applyNumberFormat="1" applyFont="1" applyBorder="1" applyAlignment="1">
      <alignment horizontal="center" vertical="center"/>
    </xf>
    <xf numFmtId="38" fontId="6" fillId="0" borderId="0" xfId="1" applyFont="1" applyBorder="1" applyAlignment="1">
      <alignment horizontal="center" vertical="center"/>
    </xf>
    <xf numFmtId="0" fontId="6" fillId="0" borderId="0" xfId="2" applyFont="1" applyBorder="1" applyAlignment="1">
      <alignment horizontal="center" vertical="center"/>
    </xf>
    <xf numFmtId="10" fontId="5" fillId="0" borderId="0" xfId="2" applyNumberFormat="1" applyFont="1" applyBorder="1" applyAlignment="1">
      <alignment horizontal="center" vertical="center"/>
    </xf>
    <xf numFmtId="0" fontId="5" fillId="0" borderId="0" xfId="2" applyFont="1" applyBorder="1" applyAlignment="1">
      <alignment horizontal="center" vertical="center"/>
    </xf>
    <xf numFmtId="0" fontId="10" fillId="0" borderId="0" xfId="2" applyFont="1" applyAlignment="1">
      <alignment horizontal="center" vertical="center"/>
    </xf>
    <xf numFmtId="38" fontId="9" fillId="0" borderId="0" xfId="1" applyFont="1"/>
    <xf numFmtId="38" fontId="9" fillId="0" borderId="0" xfId="1" applyFont="1" applyBorder="1"/>
    <xf numFmtId="38" fontId="9" fillId="0" borderId="58" xfId="1" applyFont="1" applyBorder="1"/>
    <xf numFmtId="38" fontId="9" fillId="0" borderId="0" xfId="1" applyFont="1" applyAlignment="1">
      <alignment shrinkToFit="1"/>
    </xf>
    <xf numFmtId="40" fontId="5" fillId="0" borderId="59" xfId="1" applyNumberFormat="1" applyFont="1" applyBorder="1" applyAlignment="1">
      <alignment shrinkToFit="1"/>
    </xf>
    <xf numFmtId="40" fontId="5" fillId="0" borderId="11" xfId="1" applyNumberFormat="1" applyFont="1" applyBorder="1" applyAlignment="1">
      <alignment shrinkToFit="1"/>
    </xf>
    <xf numFmtId="38" fontId="5" fillId="0" borderId="31" xfId="1" applyFont="1" applyBorder="1" applyAlignment="1">
      <alignment shrinkToFit="1"/>
    </xf>
    <xf numFmtId="38" fontId="5" fillId="0" borderId="60" xfId="1" applyFont="1" applyBorder="1" applyAlignment="1">
      <alignment shrinkToFit="1"/>
    </xf>
    <xf numFmtId="38" fontId="10" fillId="0" borderId="32" xfId="1" applyFont="1" applyBorder="1" applyAlignment="1">
      <alignment horizontal="center" vertical="center" shrinkToFit="1"/>
    </xf>
    <xf numFmtId="40" fontId="5" fillId="0" borderId="61" xfId="1" applyNumberFormat="1" applyFont="1" applyBorder="1" applyAlignment="1"/>
    <xf numFmtId="40" fontId="5" fillId="0" borderId="37" xfId="1" applyNumberFormat="1" applyFont="1" applyBorder="1" applyAlignment="1"/>
    <xf numFmtId="38" fontId="5" fillId="0" borderId="2" xfId="1" applyFont="1" applyBorder="1" applyAlignment="1"/>
    <xf numFmtId="38" fontId="5" fillId="0" borderId="62" xfId="1" applyFont="1" applyBorder="1" applyAlignment="1">
      <alignment shrinkToFit="1"/>
    </xf>
    <xf numFmtId="38" fontId="5" fillId="0" borderId="62" xfId="1" applyFont="1" applyBorder="1" applyAlignment="1"/>
    <xf numFmtId="177" fontId="5" fillId="0" borderId="2" xfId="2" applyNumberFormat="1" applyFont="1" applyBorder="1" applyAlignment="1"/>
    <xf numFmtId="177" fontId="5" fillId="0" borderId="37" xfId="2" applyNumberFormat="1" applyFont="1" applyBorder="1" applyAlignment="1"/>
    <xf numFmtId="38" fontId="10" fillId="0" borderId="49" xfId="1" applyFont="1" applyBorder="1" applyAlignment="1">
      <alignment horizontal="center" vertical="center"/>
    </xf>
    <xf numFmtId="40" fontId="5" fillId="0" borderId="9" xfId="1" applyNumberFormat="1" applyFont="1" applyBorder="1" applyAlignment="1"/>
    <xf numFmtId="40" fontId="5" fillId="0" borderId="2" xfId="1" applyNumberFormat="1" applyFont="1" applyBorder="1" applyAlignment="1"/>
    <xf numFmtId="38" fontId="5" fillId="0" borderId="2" xfId="1" applyFont="1" applyBorder="1" applyAlignment="1">
      <alignment shrinkToFit="1"/>
    </xf>
    <xf numFmtId="38" fontId="10" fillId="0" borderId="23" xfId="1" applyFont="1" applyBorder="1" applyAlignment="1">
      <alignment horizontal="center" vertical="center"/>
    </xf>
    <xf numFmtId="38" fontId="9" fillId="0" borderId="9" xfId="1" applyFont="1" applyBorder="1" applyAlignment="1">
      <alignment horizontal="center" vertical="center"/>
    </xf>
    <xf numFmtId="38" fontId="9" fillId="0" borderId="2" xfId="1" applyFont="1" applyBorder="1" applyAlignment="1">
      <alignment horizontal="center" vertical="center"/>
    </xf>
    <xf numFmtId="6" fontId="9" fillId="0" borderId="2" xfId="3" applyFont="1" applyBorder="1" applyAlignment="1">
      <alignment horizontal="center" vertical="center"/>
    </xf>
    <xf numFmtId="38" fontId="9" fillId="0" borderId="63" xfId="1" applyFont="1" applyBorder="1" applyAlignment="1">
      <alignment horizontal="left" vertical="center" wrapText="1"/>
    </xf>
    <xf numFmtId="38" fontId="9" fillId="0" borderId="0" xfId="1" applyFont="1" applyAlignment="1">
      <alignment horizontal="center"/>
    </xf>
    <xf numFmtId="40" fontId="5" fillId="0" borderId="66" xfId="1" applyNumberFormat="1" applyFont="1" applyBorder="1" applyAlignment="1">
      <alignment shrinkToFit="1"/>
    </xf>
    <xf numFmtId="40" fontId="5" fillId="0" borderId="31" xfId="1" applyNumberFormat="1" applyFont="1" applyBorder="1" applyAlignment="1">
      <alignment shrinkToFit="1"/>
    </xf>
    <xf numFmtId="40" fontId="5" fillId="0" borderId="67" xfId="1" applyNumberFormat="1" applyFont="1" applyBorder="1" applyAlignment="1"/>
    <xf numFmtId="38" fontId="10" fillId="0" borderId="63" xfId="1" applyFont="1" applyBorder="1" applyAlignment="1">
      <alignment horizontal="center" vertical="center"/>
    </xf>
    <xf numFmtId="38" fontId="9" fillId="0" borderId="61" xfId="1" applyFont="1" applyBorder="1" applyAlignment="1">
      <alignment horizontal="center" vertical="center"/>
    </xf>
    <xf numFmtId="38" fontId="9" fillId="0" borderId="62" xfId="1" applyFont="1" applyBorder="1" applyAlignment="1">
      <alignment horizontal="center" vertical="center"/>
    </xf>
    <xf numFmtId="38" fontId="9" fillId="0" borderId="68" xfId="1" applyFont="1" applyBorder="1" applyAlignment="1">
      <alignment horizontal="left" vertical="center" wrapText="1"/>
    </xf>
    <xf numFmtId="40" fontId="5" fillId="0" borderId="0" xfId="1" applyNumberFormat="1" applyFont="1" applyBorder="1"/>
    <xf numFmtId="38" fontId="5" fillId="0" borderId="0" xfId="1" applyFont="1" applyBorder="1"/>
    <xf numFmtId="38" fontId="10" fillId="0" borderId="0" xfId="1" applyFont="1" applyBorder="1" applyAlignment="1">
      <alignment horizontal="center" vertical="center"/>
    </xf>
    <xf numFmtId="40" fontId="5" fillId="0" borderId="58" xfId="1" applyNumberFormat="1" applyFont="1" applyBorder="1"/>
    <xf numFmtId="38" fontId="5" fillId="0" borderId="58" xfId="1" applyFont="1" applyBorder="1"/>
    <xf numFmtId="38" fontId="10" fillId="0" borderId="58" xfId="1" applyFont="1" applyBorder="1" applyAlignment="1">
      <alignment horizontal="center" vertical="center"/>
    </xf>
    <xf numFmtId="0" fontId="4" fillId="0" borderId="0" xfId="2" applyFont="1"/>
    <xf numFmtId="0" fontId="4" fillId="0" borderId="0" xfId="2" applyFont="1" applyAlignment="1">
      <alignment shrinkToFit="1"/>
    </xf>
    <xf numFmtId="38" fontId="5" fillId="0" borderId="11" xfId="1" applyFont="1" applyBorder="1" applyAlignment="1">
      <alignment shrinkToFit="1"/>
    </xf>
    <xf numFmtId="38" fontId="10" fillId="0" borderId="70" xfId="1" applyFont="1" applyBorder="1" applyAlignment="1">
      <alignment horizontal="center" vertical="center" shrinkToFit="1"/>
    </xf>
    <xf numFmtId="40" fontId="5" fillId="0" borderId="67" xfId="1" applyNumberFormat="1" applyFont="1" applyBorder="1"/>
    <xf numFmtId="40" fontId="5" fillId="0" borderId="37" xfId="1" applyNumberFormat="1" applyFont="1" applyBorder="1"/>
    <xf numFmtId="38" fontId="5" fillId="0" borderId="37" xfId="1" applyFont="1" applyBorder="1"/>
    <xf numFmtId="38" fontId="5" fillId="0" borderId="37" xfId="1" applyFont="1" applyBorder="1" applyAlignment="1"/>
    <xf numFmtId="38" fontId="10" fillId="0" borderId="71" xfId="1" applyFont="1" applyBorder="1" applyAlignment="1">
      <alignment horizontal="center" vertical="center"/>
    </xf>
    <xf numFmtId="40" fontId="5" fillId="0" borderId="61" xfId="1" applyNumberFormat="1" applyFont="1" applyBorder="1"/>
    <xf numFmtId="40" fontId="5" fillId="0" borderId="62" xfId="1" applyNumberFormat="1" applyFont="1" applyBorder="1"/>
    <xf numFmtId="38" fontId="5" fillId="0" borderId="62" xfId="1" applyFont="1" applyBorder="1"/>
    <xf numFmtId="177" fontId="5" fillId="0" borderId="62" xfId="2" applyNumberFormat="1" applyFont="1" applyBorder="1" applyAlignment="1"/>
    <xf numFmtId="40" fontId="5" fillId="0" borderId="2" xfId="1" applyNumberFormat="1" applyFont="1" applyBorder="1"/>
    <xf numFmtId="38" fontId="5" fillId="0" borderId="2" xfId="1" applyFont="1" applyBorder="1"/>
    <xf numFmtId="40" fontId="5" fillId="0" borderId="9" xfId="1" applyNumberFormat="1" applyFont="1" applyBorder="1"/>
    <xf numFmtId="14" fontId="4" fillId="0" borderId="0" xfId="2" applyNumberFormat="1" applyFont="1"/>
    <xf numFmtId="40" fontId="5" fillId="0" borderId="12" xfId="1" applyNumberFormat="1" applyFont="1" applyBorder="1" applyAlignment="1">
      <alignment shrinkToFit="1"/>
    </xf>
    <xf numFmtId="177" fontId="5" fillId="0" borderId="36" xfId="2" applyNumberFormat="1" applyFont="1" applyBorder="1" applyAlignment="1"/>
    <xf numFmtId="38" fontId="5" fillId="0" borderId="0" xfId="1" applyFont="1" applyBorder="1" applyAlignment="1">
      <alignment shrinkToFit="1"/>
    </xf>
    <xf numFmtId="0" fontId="4" fillId="0" borderId="1" xfId="2" applyFont="1" applyBorder="1" applyAlignment="1">
      <alignment vertical="center"/>
    </xf>
    <xf numFmtId="0" fontId="4" fillId="0" borderId="2" xfId="2" applyFont="1" applyBorder="1" applyAlignment="1">
      <alignment horizontal="distributed" vertical="center"/>
    </xf>
    <xf numFmtId="38" fontId="4" fillId="0" borderId="2" xfId="1" applyFont="1" applyBorder="1" applyAlignment="1">
      <alignment vertical="center"/>
    </xf>
    <xf numFmtId="176" fontId="4" fillId="0" borderId="2" xfId="2" applyNumberFormat="1" applyFont="1" applyBorder="1" applyAlignment="1">
      <alignment vertical="center"/>
    </xf>
    <xf numFmtId="0" fontId="4" fillId="0" borderId="2" xfId="2" applyFont="1" applyBorder="1" applyAlignment="1">
      <alignment vertical="center"/>
    </xf>
    <xf numFmtId="0" fontId="4" fillId="0" borderId="5" xfId="2" applyFont="1" applyBorder="1" applyAlignment="1">
      <alignment vertical="center"/>
    </xf>
    <xf numFmtId="38" fontId="6" fillId="0" borderId="9" xfId="1" applyFont="1" applyBorder="1" applyAlignment="1">
      <alignment horizontal="center" vertical="center"/>
    </xf>
    <xf numFmtId="38" fontId="6" fillId="0" borderId="12" xfId="1" applyFont="1" applyBorder="1" applyAlignment="1">
      <alignment horizontal="center" vertical="center"/>
    </xf>
    <xf numFmtId="38" fontId="6" fillId="0" borderId="16" xfId="1" applyFont="1" applyBorder="1" applyAlignment="1">
      <alignment horizontal="center" vertical="center"/>
    </xf>
    <xf numFmtId="38" fontId="6" fillId="0" borderId="19" xfId="2" applyNumberFormat="1" applyFont="1" applyBorder="1" applyAlignment="1">
      <alignment horizontal="center" vertical="center"/>
    </xf>
    <xf numFmtId="0" fontId="4" fillId="0" borderId="21" xfId="2" applyFont="1" applyBorder="1" applyAlignment="1">
      <alignment vertical="center"/>
    </xf>
    <xf numFmtId="0" fontId="4" fillId="0" borderId="20" xfId="2" applyFont="1" applyBorder="1" applyAlignment="1">
      <alignment vertical="center"/>
    </xf>
    <xf numFmtId="0" fontId="5" fillId="0" borderId="26" xfId="2" applyFont="1" applyBorder="1" applyAlignment="1">
      <alignment horizontal="center" vertical="center" wrapText="1"/>
    </xf>
    <xf numFmtId="0" fontId="5" fillId="0" borderId="25" xfId="2" applyFont="1" applyBorder="1" applyAlignment="1">
      <alignment horizontal="center" vertical="center"/>
    </xf>
    <xf numFmtId="0" fontId="5" fillId="0" borderId="13" xfId="2" applyFont="1" applyBorder="1" applyAlignment="1">
      <alignment horizontal="center" vertical="center"/>
    </xf>
    <xf numFmtId="0" fontId="5" fillId="0" borderId="2" xfId="2" applyFont="1" applyBorder="1" applyAlignment="1">
      <alignment horizontal="center" vertical="center"/>
    </xf>
    <xf numFmtId="0" fontId="5" fillId="0" borderId="72" xfId="2" applyFont="1" applyBorder="1" applyAlignment="1">
      <alignment horizontal="center" vertical="center"/>
    </xf>
    <xf numFmtId="0" fontId="5" fillId="0" borderId="62" xfId="2" applyFont="1" applyBorder="1" applyAlignment="1">
      <alignment horizontal="center" vertical="center"/>
    </xf>
    <xf numFmtId="10" fontId="6" fillId="0" borderId="29" xfId="2" applyNumberFormat="1" applyFont="1" applyBorder="1" applyAlignment="1">
      <alignment horizontal="center" vertical="center"/>
    </xf>
    <xf numFmtId="10" fontId="6" fillId="0" borderId="28" xfId="2" applyNumberFormat="1" applyFont="1" applyBorder="1" applyAlignment="1">
      <alignment horizontal="center" vertical="center"/>
    </xf>
    <xf numFmtId="10" fontId="6" fillId="0" borderId="30" xfId="2" applyNumberFormat="1" applyFont="1" applyBorder="1" applyAlignment="1">
      <alignment horizontal="center" vertical="center"/>
    </xf>
    <xf numFmtId="10" fontId="6" fillId="0" borderId="3" xfId="2" applyNumberFormat="1" applyFont="1" applyBorder="1" applyAlignment="1">
      <alignment horizontal="center" vertical="center"/>
    </xf>
    <xf numFmtId="10" fontId="6" fillId="0" borderId="22" xfId="2" applyNumberFormat="1" applyFont="1" applyBorder="1" applyAlignment="1">
      <alignment horizontal="center" vertical="center"/>
    </xf>
    <xf numFmtId="10" fontId="6" fillId="0" borderId="4" xfId="2" applyNumberFormat="1" applyFont="1" applyBorder="1" applyAlignment="1">
      <alignment horizontal="center" vertical="center"/>
    </xf>
    <xf numFmtId="10" fontId="6" fillId="0" borderId="27" xfId="2" applyNumberFormat="1" applyFont="1" applyBorder="1" applyAlignment="1">
      <alignment horizontal="center" vertical="center"/>
    </xf>
    <xf numFmtId="0" fontId="6" fillId="0" borderId="32" xfId="2" applyFont="1" applyBorder="1" applyAlignment="1">
      <alignment horizontal="center" vertical="center"/>
    </xf>
    <xf numFmtId="0" fontId="6" fillId="0" borderId="31" xfId="2" applyFont="1" applyBorder="1" applyAlignment="1">
      <alignment horizontal="center" vertical="center"/>
    </xf>
    <xf numFmtId="38" fontId="6" fillId="0" borderId="29" xfId="1" applyFont="1" applyBorder="1" applyAlignment="1">
      <alignment horizontal="center" vertical="center"/>
    </xf>
    <xf numFmtId="38" fontId="6" fillId="0" borderId="28" xfId="1" applyFont="1" applyBorder="1" applyAlignment="1">
      <alignment horizontal="center" vertical="center"/>
    </xf>
    <xf numFmtId="38" fontId="6" fillId="0" borderId="30" xfId="1" applyFont="1" applyBorder="1" applyAlignment="1">
      <alignment horizontal="center" vertical="center"/>
    </xf>
    <xf numFmtId="38" fontId="6" fillId="0" borderId="31" xfId="1" applyFont="1" applyBorder="1" applyAlignment="1">
      <alignment horizontal="center" vertical="center"/>
    </xf>
    <xf numFmtId="10" fontId="6" fillId="0" borderId="31" xfId="2" applyNumberFormat="1" applyFont="1" applyBorder="1" applyAlignment="1">
      <alignment horizontal="center" vertical="center"/>
    </xf>
    <xf numFmtId="10" fontId="6" fillId="0" borderId="35" xfId="2" applyNumberFormat="1" applyFont="1" applyBorder="1" applyAlignment="1">
      <alignment horizontal="center" vertical="center"/>
    </xf>
    <xf numFmtId="10" fontId="6" fillId="0" borderId="34" xfId="2" applyNumberFormat="1" applyFont="1" applyBorder="1" applyAlignment="1">
      <alignment horizontal="center" vertical="center"/>
    </xf>
    <xf numFmtId="10" fontId="6" fillId="0" borderId="36" xfId="2" applyNumberFormat="1" applyFont="1" applyBorder="1" applyAlignment="1">
      <alignment horizontal="center" vertical="center"/>
    </xf>
    <xf numFmtId="10" fontId="6" fillId="0" borderId="33" xfId="2" applyNumberFormat="1" applyFont="1" applyBorder="1" applyAlignment="1">
      <alignment horizontal="center" vertical="center"/>
    </xf>
    <xf numFmtId="0" fontId="6" fillId="0" borderId="13" xfId="2" applyFont="1" applyBorder="1" applyAlignment="1">
      <alignment horizontal="center" vertical="center"/>
    </xf>
    <xf numFmtId="0" fontId="6" fillId="0" borderId="2" xfId="2" applyFont="1" applyBorder="1" applyAlignment="1">
      <alignment horizontal="center" vertical="center"/>
    </xf>
    <xf numFmtId="38" fontId="6" fillId="0" borderId="3" xfId="1" applyFont="1" applyBorder="1" applyAlignment="1">
      <alignment horizontal="center" vertical="center"/>
    </xf>
    <xf numFmtId="38" fontId="6" fillId="0" borderId="22" xfId="1" applyFont="1" applyBorder="1" applyAlignment="1">
      <alignment horizontal="center" vertical="center"/>
    </xf>
    <xf numFmtId="38" fontId="6" fillId="0" borderId="4" xfId="1" applyFont="1" applyBorder="1" applyAlignment="1">
      <alignment horizontal="center" vertical="center"/>
    </xf>
    <xf numFmtId="38" fontId="6" fillId="0" borderId="2" xfId="1" applyFont="1" applyBorder="1" applyAlignment="1">
      <alignment horizontal="center" vertical="center"/>
    </xf>
    <xf numFmtId="10" fontId="6" fillId="0" borderId="2" xfId="2" applyNumberFormat="1" applyFont="1" applyBorder="1" applyAlignment="1">
      <alignment horizontal="center" vertical="center"/>
    </xf>
    <xf numFmtId="10" fontId="6" fillId="0" borderId="38" xfId="2" applyNumberFormat="1" applyFont="1" applyBorder="1" applyAlignment="1">
      <alignment horizontal="center" vertical="center"/>
    </xf>
    <xf numFmtId="0" fontId="6" fillId="0" borderId="23" xfId="2" applyFont="1" applyBorder="1" applyAlignment="1">
      <alignment horizontal="center" vertical="center"/>
    </xf>
    <xf numFmtId="0" fontId="6" fillId="0" borderId="22" xfId="2" applyFont="1" applyBorder="1" applyAlignment="1">
      <alignment horizontal="center" vertical="center"/>
    </xf>
    <xf numFmtId="0" fontId="6" fillId="0" borderId="4" xfId="2" applyFont="1" applyBorder="1" applyAlignment="1">
      <alignment horizontal="center" vertical="center"/>
    </xf>
    <xf numFmtId="10" fontId="6" fillId="0" borderId="37" xfId="2" applyNumberFormat="1" applyFont="1" applyBorder="1" applyAlignment="1">
      <alignment horizontal="center" vertical="center"/>
    </xf>
    <xf numFmtId="0" fontId="6" fillId="0" borderId="41" xfId="2" applyFont="1" applyBorder="1" applyAlignment="1">
      <alignment horizontal="center" vertical="center"/>
    </xf>
    <xf numFmtId="0" fontId="6" fillId="0" borderId="40" xfId="2" applyFont="1" applyBorder="1" applyAlignment="1">
      <alignment horizontal="center" vertical="center"/>
    </xf>
    <xf numFmtId="0" fontId="6" fillId="0" borderId="39" xfId="2" applyFont="1" applyBorder="1" applyAlignment="1">
      <alignment horizontal="center" vertical="center"/>
    </xf>
    <xf numFmtId="38" fontId="5" fillId="0" borderId="2" xfId="1" applyFont="1" applyBorder="1" applyAlignment="1">
      <alignment horizontal="center" vertical="center"/>
    </xf>
    <xf numFmtId="0" fontId="11" fillId="0" borderId="5" xfId="2" applyFont="1" applyBorder="1" applyAlignment="1">
      <alignment horizontal="center" vertical="center"/>
    </xf>
    <xf numFmtId="0" fontId="9" fillId="0" borderId="5" xfId="2" applyFont="1" applyBorder="1" applyAlignment="1">
      <alignment horizontal="left"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58" fontId="5" fillId="0" borderId="25" xfId="2" applyNumberFormat="1" applyFont="1" applyBorder="1" applyAlignment="1">
      <alignment horizontal="center" vertical="center"/>
    </xf>
    <xf numFmtId="58" fontId="5" fillId="0" borderId="7" xfId="2" applyNumberFormat="1" applyFont="1" applyBorder="1" applyAlignment="1">
      <alignment horizontal="center" vertical="center"/>
    </xf>
    <xf numFmtId="58" fontId="5" fillId="0" borderId="57" xfId="2" applyNumberFormat="1" applyFont="1" applyBorder="1" applyAlignment="1">
      <alignment horizontal="center" vertical="center"/>
    </xf>
    <xf numFmtId="58" fontId="5" fillId="0" borderId="3" xfId="2" applyNumberFormat="1" applyFont="1" applyBorder="1" applyAlignment="1">
      <alignment horizontal="center" vertical="center"/>
    </xf>
    <xf numFmtId="58" fontId="5" fillId="0" borderId="22" xfId="2" applyNumberFormat="1" applyFont="1" applyBorder="1" applyAlignment="1">
      <alignment horizontal="center" vertical="center"/>
    </xf>
    <xf numFmtId="58" fontId="5" fillId="0" borderId="53" xfId="2" applyNumberFormat="1" applyFont="1" applyBorder="1" applyAlignment="1">
      <alignment horizontal="center" vertical="center"/>
    </xf>
    <xf numFmtId="0" fontId="5" fillId="0" borderId="52" xfId="2" applyFont="1" applyBorder="1" applyAlignment="1">
      <alignment horizontal="center" vertical="center"/>
    </xf>
    <xf numFmtId="1" fontId="5" fillId="0" borderId="2" xfId="2" applyNumberFormat="1" applyFont="1" applyBorder="1" applyAlignment="1">
      <alignment horizontal="center" vertical="center"/>
    </xf>
    <xf numFmtId="1" fontId="5" fillId="0" borderId="52" xfId="2" applyNumberFormat="1" applyFont="1" applyBorder="1" applyAlignment="1">
      <alignment horizontal="center" vertical="center"/>
    </xf>
    <xf numFmtId="0" fontId="5" fillId="0" borderId="51" xfId="2" applyFont="1" applyBorder="1" applyAlignment="1">
      <alignment horizontal="center" vertical="center"/>
    </xf>
    <xf numFmtId="0" fontId="5" fillId="0" borderId="4" xfId="2" applyFont="1" applyBorder="1" applyAlignment="1">
      <alignment horizontal="center" vertical="center"/>
    </xf>
    <xf numFmtId="0" fontId="5" fillId="0" borderId="26" xfId="2" applyFont="1" applyBorder="1" applyAlignment="1">
      <alignment horizontal="center" vertical="center"/>
    </xf>
    <xf numFmtId="38" fontId="5" fillId="0" borderId="2" xfId="1" applyFont="1" applyFill="1" applyBorder="1" applyAlignment="1">
      <alignment horizontal="center" vertical="center"/>
    </xf>
    <xf numFmtId="0" fontId="5" fillId="0" borderId="24" xfId="2" applyFont="1" applyBorder="1" applyAlignment="1">
      <alignment horizontal="center" vertical="center"/>
    </xf>
    <xf numFmtId="0" fontId="6" fillId="0" borderId="3" xfId="2" applyFont="1" applyBorder="1" applyAlignment="1">
      <alignment horizontal="center" vertical="center"/>
    </xf>
    <xf numFmtId="0" fontId="4" fillId="0" borderId="20" xfId="2" applyFont="1" applyBorder="1" applyAlignment="1">
      <alignment horizontal="center" vertical="center"/>
    </xf>
    <xf numFmtId="0" fontId="4" fillId="0" borderId="50" xfId="2" applyFont="1" applyBorder="1" applyAlignment="1">
      <alignment horizontal="center" vertical="center"/>
    </xf>
    <xf numFmtId="38" fontId="5" fillId="0" borderId="50" xfId="1" applyFont="1" applyBorder="1" applyAlignment="1">
      <alignment horizontal="center" vertical="center"/>
    </xf>
    <xf numFmtId="38" fontId="5" fillId="0" borderId="15" xfId="1" applyFont="1" applyBorder="1" applyAlignment="1">
      <alignment horizontal="center"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5" fillId="0" borderId="50" xfId="2" applyFont="1" applyBorder="1" applyAlignment="1">
      <alignment horizontal="center" vertical="center"/>
    </xf>
    <xf numFmtId="0" fontId="5" fillId="0" borderId="73" xfId="2" applyFont="1" applyBorder="1" applyAlignment="1">
      <alignment horizontal="center" vertical="center"/>
    </xf>
    <xf numFmtId="0" fontId="6" fillId="0" borderId="49" xfId="2" applyFont="1" applyBorder="1" applyAlignment="1">
      <alignment horizontal="center" vertical="center"/>
    </xf>
    <xf numFmtId="0" fontId="6" fillId="0" borderId="48" xfId="2" applyFont="1" applyBorder="1" applyAlignment="1">
      <alignment horizontal="center" vertical="center"/>
    </xf>
    <xf numFmtId="0" fontId="5" fillId="0" borderId="25" xfId="2" applyFont="1" applyBorder="1" applyAlignment="1">
      <alignment horizontal="center" vertical="center" wrapText="1"/>
    </xf>
    <xf numFmtId="0" fontId="5" fillId="0" borderId="2" xfId="2" applyFont="1" applyBorder="1" applyAlignment="1">
      <alignment horizontal="center" vertical="center" wrapText="1"/>
    </xf>
    <xf numFmtId="0" fontId="6" fillId="0" borderId="62" xfId="2" applyFont="1" applyBorder="1" applyAlignment="1">
      <alignment horizontal="center" vertical="center"/>
    </xf>
    <xf numFmtId="38" fontId="5" fillId="0" borderId="9" xfId="1" applyFont="1" applyFill="1" applyBorder="1" applyAlignment="1">
      <alignment horizontal="center" vertical="center"/>
    </xf>
    <xf numFmtId="38" fontId="5" fillId="0" borderId="9" xfId="1" applyFont="1" applyBorder="1" applyAlignment="1">
      <alignment horizontal="center" vertical="center"/>
    </xf>
    <xf numFmtId="0" fontId="5" fillId="0" borderId="45"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6" fillId="0" borderId="45"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5" fillId="0" borderId="56" xfId="2" applyFont="1" applyBorder="1" applyAlignment="1">
      <alignment horizontal="center" vertical="center"/>
    </xf>
    <xf numFmtId="0" fontId="5" fillId="0" borderId="55" xfId="2" applyFont="1" applyBorder="1" applyAlignment="1">
      <alignment horizontal="center" vertical="center"/>
    </xf>
    <xf numFmtId="0" fontId="5" fillId="0" borderId="54" xfId="2" applyFont="1" applyBorder="1" applyAlignment="1">
      <alignment horizontal="center" vertical="center"/>
    </xf>
    <xf numFmtId="0" fontId="6" fillId="0" borderId="47" xfId="2" applyFont="1" applyBorder="1" applyAlignment="1">
      <alignment horizontal="left" vertical="center" wrapText="1"/>
    </xf>
    <xf numFmtId="0" fontId="6" fillId="0" borderId="46" xfId="2" applyFont="1" applyBorder="1" applyAlignment="1">
      <alignment horizontal="left" vertical="center"/>
    </xf>
    <xf numFmtId="0" fontId="6" fillId="0" borderId="43" xfId="2" applyFont="1" applyBorder="1" applyAlignment="1">
      <alignment horizontal="left" vertical="center"/>
    </xf>
    <xf numFmtId="0" fontId="6" fillId="0" borderId="42" xfId="2" applyFont="1" applyBorder="1" applyAlignment="1">
      <alignment horizontal="left" vertical="center"/>
    </xf>
    <xf numFmtId="10" fontId="5" fillId="0" borderId="15" xfId="2" applyNumberFormat="1" applyFont="1" applyBorder="1" applyAlignment="1">
      <alignment horizontal="center" vertical="center"/>
    </xf>
    <xf numFmtId="10" fontId="5" fillId="0" borderId="16" xfId="2" applyNumberFormat="1" applyFont="1" applyBorder="1" applyAlignment="1">
      <alignment horizontal="center" vertical="center"/>
    </xf>
    <xf numFmtId="0" fontId="6" fillId="0" borderId="44" xfId="2" applyFont="1" applyBorder="1" applyAlignment="1">
      <alignment horizontal="center" vertical="center"/>
    </xf>
    <xf numFmtId="38" fontId="6" fillId="0" borderId="41" xfId="1" applyFont="1" applyBorder="1" applyAlignment="1">
      <alignment horizontal="center" vertical="center"/>
    </xf>
    <xf numFmtId="38" fontId="6" fillId="0" borderId="40" xfId="1" applyFont="1" applyBorder="1" applyAlignment="1">
      <alignment horizontal="center" vertical="center"/>
    </xf>
    <xf numFmtId="38" fontId="6" fillId="0" borderId="48" xfId="1" applyFont="1" applyBorder="1" applyAlignment="1">
      <alignment horizontal="center" vertical="center"/>
    </xf>
    <xf numFmtId="10" fontId="6" fillId="0" borderId="41" xfId="2" applyNumberFormat="1" applyFont="1" applyBorder="1" applyAlignment="1">
      <alignment horizontal="center" vertical="center"/>
    </xf>
    <xf numFmtId="10" fontId="6" fillId="0" borderId="40" xfId="2" applyNumberFormat="1" applyFont="1" applyBorder="1" applyAlignment="1">
      <alignment horizontal="center" vertical="center"/>
    </xf>
    <xf numFmtId="10" fontId="6" fillId="0" borderId="39" xfId="2" applyNumberFormat="1" applyFont="1" applyBorder="1" applyAlignment="1">
      <alignment horizontal="center" vertical="center"/>
    </xf>
    <xf numFmtId="10" fontId="6" fillId="0" borderId="48" xfId="2" applyNumberFormat="1" applyFont="1" applyBorder="1" applyAlignment="1">
      <alignment horizontal="center" vertical="center"/>
    </xf>
    <xf numFmtId="0" fontId="7" fillId="0" borderId="25" xfId="2" applyFont="1" applyBorder="1" applyAlignment="1">
      <alignment horizontal="center" vertical="center"/>
    </xf>
    <xf numFmtId="0" fontId="7" fillId="0" borderId="24" xfId="2" applyFont="1" applyBorder="1" applyAlignment="1">
      <alignment horizontal="center" vertical="center"/>
    </xf>
    <xf numFmtId="0" fontId="7" fillId="0" borderId="2" xfId="2" applyFont="1" applyBorder="1" applyAlignment="1">
      <alignment horizontal="center" vertical="center"/>
    </xf>
    <xf numFmtId="0" fontId="7" fillId="0" borderId="9" xfId="2" applyFont="1" applyBorder="1" applyAlignment="1">
      <alignment horizontal="center" vertical="center"/>
    </xf>
    <xf numFmtId="0" fontId="6" fillId="0" borderId="25" xfId="2" applyFont="1" applyBorder="1" applyAlignment="1">
      <alignment horizontal="center" vertical="center"/>
    </xf>
    <xf numFmtId="0" fontId="4" fillId="0" borderId="25" xfId="2" applyFont="1" applyBorder="1" applyAlignment="1">
      <alignment horizontal="center" vertical="center" wrapText="1"/>
    </xf>
    <xf numFmtId="0" fontId="4" fillId="0" borderId="2" xfId="2" applyFont="1" applyBorder="1" applyAlignment="1">
      <alignment horizontal="center" vertical="center" wrapText="1"/>
    </xf>
    <xf numFmtId="0" fontId="5" fillId="0" borderId="9" xfId="2" applyFont="1" applyBorder="1" applyAlignment="1">
      <alignment horizontal="center" vertical="center"/>
    </xf>
    <xf numFmtId="0" fontId="9" fillId="0" borderId="0" xfId="2" applyFont="1" applyBorder="1" applyAlignment="1">
      <alignment horizontal="left" vertical="center"/>
    </xf>
    <xf numFmtId="38" fontId="6" fillId="0" borderId="0" xfId="1" applyFont="1" applyBorder="1" applyAlignment="1">
      <alignment horizontal="center"/>
    </xf>
    <xf numFmtId="38" fontId="9" fillId="0" borderId="0" xfId="1" applyFont="1" applyAlignment="1">
      <alignment horizontal="left"/>
    </xf>
    <xf numFmtId="38" fontId="9" fillId="0" borderId="65" xfId="1" applyFont="1" applyBorder="1" applyAlignment="1">
      <alignment horizontal="left" vertical="center" wrapText="1"/>
    </xf>
    <xf numFmtId="38" fontId="9" fillId="0" borderId="64" xfId="1" applyFont="1" applyBorder="1" applyAlignment="1">
      <alignment horizontal="left" vertical="center" wrapText="1"/>
    </xf>
    <xf numFmtId="38" fontId="9" fillId="0" borderId="45" xfId="1" applyFont="1" applyBorder="1" applyAlignment="1">
      <alignment horizontal="center" vertical="center"/>
    </xf>
    <xf numFmtId="38" fontId="9" fillId="0" borderId="7" xfId="1" applyFont="1" applyBorder="1" applyAlignment="1">
      <alignment horizontal="center" vertical="center"/>
    </xf>
    <xf numFmtId="38" fontId="9" fillId="0" borderId="8" xfId="1" applyFont="1" applyBorder="1" applyAlignment="1">
      <alignment horizontal="center" vertical="center"/>
    </xf>
    <xf numFmtId="38" fontId="9" fillId="0" borderId="44" xfId="1" applyFont="1" applyBorder="1" applyAlignment="1">
      <alignment horizontal="center" vertical="center"/>
    </xf>
    <xf numFmtId="38" fontId="4" fillId="0" borderId="3" xfId="1" applyFont="1" applyBorder="1" applyAlignment="1">
      <alignment horizontal="center" vertical="center" wrapText="1" shrinkToFit="1"/>
    </xf>
    <xf numFmtId="38" fontId="4" fillId="0" borderId="4" xfId="1" applyFont="1" applyBorder="1" applyAlignment="1">
      <alignment horizontal="center" vertical="center" wrapText="1" shrinkToFit="1"/>
    </xf>
    <xf numFmtId="38" fontId="9" fillId="0" borderId="3" xfId="1" applyFont="1" applyBorder="1" applyAlignment="1">
      <alignment horizontal="center" vertical="center"/>
    </xf>
    <xf numFmtId="38" fontId="9" fillId="0" borderId="4" xfId="1" applyFont="1" applyBorder="1" applyAlignment="1">
      <alignment horizontal="center" vertical="center"/>
    </xf>
    <xf numFmtId="38" fontId="6" fillId="0" borderId="0" xfId="1" applyFont="1" applyAlignment="1">
      <alignment horizontal="center"/>
    </xf>
    <xf numFmtId="38" fontId="9" fillId="0" borderId="69" xfId="1" applyFont="1" applyBorder="1" applyAlignment="1">
      <alignment horizontal="left" vertical="center" wrapText="1"/>
    </xf>
    <xf numFmtId="38" fontId="9" fillId="0" borderId="25" xfId="1" applyFont="1" applyBorder="1" applyAlignment="1">
      <alignment horizontal="center" vertical="center"/>
    </xf>
    <xf numFmtId="38" fontId="9" fillId="0" borderId="24" xfId="1" applyFont="1" applyBorder="1" applyAlignment="1">
      <alignment horizontal="center" vertical="center"/>
    </xf>
    <xf numFmtId="0" fontId="6" fillId="0" borderId="13" xfId="2" applyFont="1" applyBorder="1" applyAlignment="1">
      <alignment horizontal="left" vertical="center"/>
    </xf>
    <xf numFmtId="0" fontId="6" fillId="0" borderId="2" xfId="2" applyFont="1" applyBorder="1" applyAlignment="1">
      <alignment horizontal="left" vertical="center"/>
    </xf>
    <xf numFmtId="0" fontId="6" fillId="0" borderId="14" xfId="2" applyFont="1" applyBorder="1" applyAlignment="1">
      <alignment horizontal="left" vertical="center"/>
    </xf>
    <xf numFmtId="0" fontId="6" fillId="0" borderId="15" xfId="2" applyFont="1" applyBorder="1" applyAlignment="1">
      <alignment horizontal="left"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6" xfId="2" applyFont="1" applyBorder="1" applyAlignment="1">
      <alignment horizontal="left" vertical="center"/>
    </xf>
    <xf numFmtId="0" fontId="6" fillId="0" borderId="7" xfId="2" applyFont="1" applyBorder="1" applyAlignment="1">
      <alignment horizontal="left" vertical="center"/>
    </xf>
    <xf numFmtId="0" fontId="6" fillId="0" borderId="8" xfId="2"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cellXfs>
  <cellStyles count="4">
    <cellStyle name="桁区切り" xfId="1" builtinId="6"/>
    <cellStyle name="通貨 2" xfId="3" xr:uid="{3AF7F59D-15C9-4377-961E-3E980C6D37F4}"/>
    <cellStyle name="標準" xfId="0" builtinId="0"/>
    <cellStyle name="標準 2" xfId="2" xr:uid="{AAC81B6E-CDB5-4191-852E-8509A848AC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F87C6-EA55-4C5A-9A26-AEA24D8C38B4}">
  <dimension ref="A1:DH47"/>
  <sheetViews>
    <sheetView tabSelected="1" view="pageBreakPreview" zoomScale="80" zoomScaleNormal="100" zoomScaleSheetLayoutView="80" workbookViewId="0">
      <selection activeCell="CU34" sqref="CU34"/>
    </sheetView>
  </sheetViews>
  <sheetFormatPr defaultColWidth="1.5" defaultRowHeight="13" x14ac:dyDescent="0.55000000000000004"/>
  <cols>
    <col min="1" max="16384" width="1.5" style="8"/>
  </cols>
  <sheetData>
    <row r="1" spans="2:112" ht="41.25" customHeight="1" thickBot="1" x14ac:dyDescent="0.6">
      <c r="B1" s="127" t="s">
        <v>70</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row>
    <row r="2" spans="2:112" ht="22.5" customHeight="1" x14ac:dyDescent="0.55000000000000004">
      <c r="B2" s="142" t="s">
        <v>69</v>
      </c>
      <c r="C2" s="88"/>
      <c r="D2" s="88"/>
      <c r="E2" s="88"/>
      <c r="F2" s="88"/>
      <c r="G2" s="88"/>
      <c r="H2" s="88"/>
      <c r="I2" s="88"/>
      <c r="J2" s="88"/>
      <c r="K2" s="88"/>
      <c r="L2" s="131">
        <v>45907</v>
      </c>
      <c r="M2" s="132"/>
      <c r="N2" s="132"/>
      <c r="O2" s="132"/>
      <c r="P2" s="132"/>
      <c r="Q2" s="132"/>
      <c r="R2" s="132"/>
      <c r="S2" s="132"/>
      <c r="T2" s="132"/>
      <c r="U2" s="132"/>
      <c r="V2" s="132"/>
      <c r="W2" s="132"/>
      <c r="X2" s="132"/>
      <c r="Y2" s="133"/>
      <c r="Z2" s="167"/>
      <c r="AA2" s="168"/>
      <c r="AB2" s="168"/>
      <c r="AC2" s="169"/>
      <c r="AD2" s="169"/>
      <c r="AE2" s="169"/>
      <c r="AF2" s="169"/>
      <c r="AG2" s="169"/>
      <c r="AH2" s="169"/>
      <c r="AI2" s="169"/>
      <c r="AJ2" s="169"/>
      <c r="AK2" s="169"/>
      <c r="AL2" s="88" t="s">
        <v>49</v>
      </c>
      <c r="AM2" s="88"/>
      <c r="AN2" s="88"/>
      <c r="AO2" s="88"/>
      <c r="AP2" s="88"/>
      <c r="AQ2" s="88"/>
      <c r="AR2" s="88"/>
      <c r="AS2" s="88"/>
      <c r="AT2" s="88" t="s">
        <v>48</v>
      </c>
      <c r="AU2" s="88"/>
      <c r="AV2" s="88"/>
      <c r="AW2" s="88"/>
      <c r="AX2" s="88"/>
      <c r="AY2" s="88"/>
      <c r="AZ2" s="88"/>
      <c r="BA2" s="88"/>
      <c r="BB2" s="88" t="s">
        <v>47</v>
      </c>
      <c r="BC2" s="88"/>
      <c r="BD2" s="88"/>
      <c r="BE2" s="88"/>
      <c r="BF2" s="88"/>
      <c r="BG2" s="88"/>
      <c r="BH2" s="88"/>
      <c r="BI2" s="144"/>
      <c r="BJ2" s="9"/>
      <c r="BK2" s="9"/>
      <c r="BL2" s="9"/>
      <c r="BM2" s="9"/>
      <c r="BN2" s="9"/>
      <c r="BO2" s="9"/>
      <c r="BP2" s="9"/>
      <c r="BQ2" s="9"/>
      <c r="BR2" s="9"/>
      <c r="BS2" s="9"/>
    </row>
    <row r="3" spans="2:112" ht="22.5" customHeight="1" x14ac:dyDescent="0.55000000000000004">
      <c r="B3" s="89" t="s">
        <v>68</v>
      </c>
      <c r="C3" s="90"/>
      <c r="D3" s="90"/>
      <c r="E3" s="90"/>
      <c r="F3" s="90"/>
      <c r="G3" s="90"/>
      <c r="H3" s="90"/>
      <c r="I3" s="90"/>
      <c r="J3" s="90"/>
      <c r="K3" s="90"/>
      <c r="L3" s="134">
        <v>45898</v>
      </c>
      <c r="M3" s="135"/>
      <c r="N3" s="135"/>
      <c r="O3" s="135"/>
      <c r="P3" s="135"/>
      <c r="Q3" s="135"/>
      <c r="R3" s="135"/>
      <c r="S3" s="135"/>
      <c r="T3" s="135"/>
      <c r="U3" s="135"/>
      <c r="V3" s="135"/>
      <c r="W3" s="135"/>
      <c r="X3" s="135"/>
      <c r="Y3" s="136"/>
      <c r="Z3" s="141" t="s">
        <v>67</v>
      </c>
      <c r="AA3" s="141"/>
      <c r="AB3" s="141"/>
      <c r="AC3" s="90"/>
      <c r="AD3" s="90"/>
      <c r="AE3" s="90"/>
      <c r="AF3" s="90"/>
      <c r="AG3" s="90"/>
      <c r="AH3" s="90"/>
      <c r="AI3" s="90"/>
      <c r="AJ3" s="90"/>
      <c r="AK3" s="90"/>
      <c r="AL3" s="143">
        <v>101912</v>
      </c>
      <c r="AM3" s="143"/>
      <c r="AN3" s="143"/>
      <c r="AO3" s="143"/>
      <c r="AP3" s="143"/>
      <c r="AQ3" s="143"/>
      <c r="AR3" s="143"/>
      <c r="AS3" s="143"/>
      <c r="AT3" s="143">
        <v>99788</v>
      </c>
      <c r="AU3" s="143"/>
      <c r="AV3" s="143"/>
      <c r="AW3" s="143"/>
      <c r="AX3" s="143"/>
      <c r="AY3" s="143"/>
      <c r="AZ3" s="143"/>
      <c r="BA3" s="143"/>
      <c r="BB3" s="143">
        <f>SUM(AL3:BA3)</f>
        <v>201700</v>
      </c>
      <c r="BC3" s="143"/>
      <c r="BD3" s="143"/>
      <c r="BE3" s="143"/>
      <c r="BF3" s="143"/>
      <c r="BG3" s="143"/>
      <c r="BH3" s="143"/>
      <c r="BI3" s="159"/>
      <c r="BJ3" s="9"/>
      <c r="BK3" s="9"/>
      <c r="BL3" s="9"/>
      <c r="BM3" s="9"/>
      <c r="BN3" s="9"/>
      <c r="BO3" s="9"/>
      <c r="BP3" s="9"/>
      <c r="BQ3" s="9"/>
      <c r="BR3" s="9"/>
      <c r="BS3" s="9"/>
    </row>
    <row r="4" spans="2:112" ht="22.5" customHeight="1" x14ac:dyDescent="0.55000000000000004">
      <c r="B4" s="89" t="s">
        <v>66</v>
      </c>
      <c r="C4" s="90"/>
      <c r="D4" s="90"/>
      <c r="E4" s="90"/>
      <c r="F4" s="90"/>
      <c r="G4" s="90"/>
      <c r="H4" s="90"/>
      <c r="I4" s="90"/>
      <c r="J4" s="90"/>
      <c r="K4" s="90"/>
      <c r="L4" s="90" t="s">
        <v>65</v>
      </c>
      <c r="M4" s="90"/>
      <c r="N4" s="90"/>
      <c r="O4" s="90"/>
      <c r="P4" s="90"/>
      <c r="Q4" s="90"/>
      <c r="R4" s="90"/>
      <c r="S4" s="90"/>
      <c r="T4" s="90"/>
      <c r="U4" s="90"/>
      <c r="V4" s="90"/>
      <c r="W4" s="90"/>
      <c r="X4" s="90"/>
      <c r="Y4" s="137"/>
      <c r="Z4" s="141" t="s">
        <v>64</v>
      </c>
      <c r="AA4" s="141"/>
      <c r="AB4" s="141"/>
      <c r="AC4" s="90"/>
      <c r="AD4" s="90"/>
      <c r="AE4" s="90"/>
      <c r="AF4" s="90"/>
      <c r="AG4" s="90"/>
      <c r="AH4" s="90"/>
      <c r="AI4" s="90"/>
      <c r="AJ4" s="90"/>
      <c r="AK4" s="90"/>
      <c r="AL4" s="126">
        <v>100435</v>
      </c>
      <c r="AM4" s="126"/>
      <c r="AN4" s="126"/>
      <c r="AO4" s="126"/>
      <c r="AP4" s="126"/>
      <c r="AQ4" s="126"/>
      <c r="AR4" s="126"/>
      <c r="AS4" s="126"/>
      <c r="AT4" s="126">
        <v>98614</v>
      </c>
      <c r="AU4" s="126"/>
      <c r="AV4" s="126"/>
      <c r="AW4" s="126"/>
      <c r="AX4" s="126"/>
      <c r="AY4" s="126"/>
      <c r="AZ4" s="126"/>
      <c r="BA4" s="126"/>
      <c r="BB4" s="126">
        <f>SUM(AL4:BA4)</f>
        <v>199049</v>
      </c>
      <c r="BC4" s="126"/>
      <c r="BD4" s="126"/>
      <c r="BE4" s="126"/>
      <c r="BF4" s="126"/>
      <c r="BG4" s="126"/>
      <c r="BH4" s="126"/>
      <c r="BI4" s="160"/>
      <c r="BJ4" s="9"/>
      <c r="BK4" s="9"/>
      <c r="BL4" s="9"/>
      <c r="BM4" s="9"/>
      <c r="BN4" s="9"/>
      <c r="BO4" s="9"/>
      <c r="BP4" s="9"/>
      <c r="BQ4" s="9"/>
      <c r="BR4" s="9"/>
      <c r="BS4" s="9"/>
    </row>
    <row r="5" spans="2:112" ht="22.5" customHeight="1" x14ac:dyDescent="0.55000000000000004">
      <c r="B5" s="89" t="s">
        <v>63</v>
      </c>
      <c r="C5" s="90"/>
      <c r="D5" s="90"/>
      <c r="E5" s="90"/>
      <c r="F5" s="90"/>
      <c r="G5" s="90"/>
      <c r="H5" s="90"/>
      <c r="I5" s="90"/>
      <c r="J5" s="90"/>
      <c r="K5" s="90"/>
      <c r="L5" s="138">
        <v>1</v>
      </c>
      <c r="M5" s="138"/>
      <c r="N5" s="138"/>
      <c r="O5" s="138"/>
      <c r="P5" s="138"/>
      <c r="Q5" s="138"/>
      <c r="R5" s="138"/>
      <c r="S5" s="138"/>
      <c r="T5" s="138"/>
      <c r="U5" s="138"/>
      <c r="V5" s="138"/>
      <c r="W5" s="138"/>
      <c r="X5" s="138"/>
      <c r="Y5" s="139"/>
      <c r="Z5" s="141" t="s">
        <v>2</v>
      </c>
      <c r="AA5" s="141"/>
      <c r="AB5" s="141"/>
      <c r="AC5" s="90"/>
      <c r="AD5" s="90"/>
      <c r="AE5" s="90"/>
      <c r="AF5" s="90"/>
      <c r="AG5" s="90"/>
      <c r="AH5" s="90"/>
      <c r="AI5" s="90"/>
      <c r="AJ5" s="90"/>
      <c r="AK5" s="90"/>
      <c r="AL5" s="126">
        <v>34044</v>
      </c>
      <c r="AM5" s="126"/>
      <c r="AN5" s="126"/>
      <c r="AO5" s="126"/>
      <c r="AP5" s="126"/>
      <c r="AQ5" s="126"/>
      <c r="AR5" s="126"/>
      <c r="AS5" s="126"/>
      <c r="AT5" s="126">
        <v>33723</v>
      </c>
      <c r="AU5" s="126"/>
      <c r="AV5" s="126"/>
      <c r="AW5" s="126"/>
      <c r="AX5" s="126"/>
      <c r="AY5" s="126"/>
      <c r="AZ5" s="126"/>
      <c r="BA5" s="126"/>
      <c r="BB5" s="126">
        <f>SUM(AL5:BA5)</f>
        <v>67767</v>
      </c>
      <c r="BC5" s="126"/>
      <c r="BD5" s="126"/>
      <c r="BE5" s="126"/>
      <c r="BF5" s="126"/>
      <c r="BG5" s="126"/>
      <c r="BH5" s="126"/>
      <c r="BI5" s="160"/>
      <c r="BJ5" s="9"/>
      <c r="BK5" s="9"/>
      <c r="BL5" s="9"/>
      <c r="BM5" s="9"/>
      <c r="BN5" s="9"/>
      <c r="BO5" s="9"/>
      <c r="BP5" s="9"/>
      <c r="BQ5" s="9"/>
      <c r="BR5" s="9"/>
      <c r="BS5" s="9"/>
    </row>
    <row r="6" spans="2:112" ht="22.5" customHeight="1" thickBot="1" x14ac:dyDescent="0.6">
      <c r="B6" s="129" t="s">
        <v>62</v>
      </c>
      <c r="C6" s="130"/>
      <c r="D6" s="130"/>
      <c r="E6" s="130"/>
      <c r="F6" s="130"/>
      <c r="G6" s="130"/>
      <c r="H6" s="130"/>
      <c r="I6" s="130"/>
      <c r="J6" s="130"/>
      <c r="K6" s="130"/>
      <c r="L6" s="130" t="s">
        <v>61</v>
      </c>
      <c r="M6" s="130"/>
      <c r="N6" s="130"/>
      <c r="O6" s="130"/>
      <c r="P6" s="130"/>
      <c r="Q6" s="130"/>
      <c r="R6" s="130"/>
      <c r="S6" s="130"/>
      <c r="T6" s="130"/>
      <c r="U6" s="130"/>
      <c r="V6" s="130"/>
      <c r="W6" s="130"/>
      <c r="X6" s="130"/>
      <c r="Y6" s="140"/>
      <c r="Z6" s="152" t="s">
        <v>60</v>
      </c>
      <c r="AA6" s="152"/>
      <c r="AB6" s="152"/>
      <c r="AC6" s="130"/>
      <c r="AD6" s="130"/>
      <c r="AE6" s="130"/>
      <c r="AF6" s="130"/>
      <c r="AG6" s="130"/>
      <c r="AH6" s="130"/>
      <c r="AI6" s="130"/>
      <c r="AJ6" s="130"/>
      <c r="AK6" s="130"/>
      <c r="AL6" s="174">
        <f>AL5/AL4*1</f>
        <v>0.33896550007467519</v>
      </c>
      <c r="AM6" s="174"/>
      <c r="AN6" s="174"/>
      <c r="AO6" s="174"/>
      <c r="AP6" s="174"/>
      <c r="AQ6" s="174"/>
      <c r="AR6" s="174"/>
      <c r="AS6" s="174"/>
      <c r="AT6" s="174">
        <f>AT5/AT4*1</f>
        <v>0.34196970004259031</v>
      </c>
      <c r="AU6" s="174"/>
      <c r="AV6" s="174"/>
      <c r="AW6" s="174"/>
      <c r="AX6" s="174"/>
      <c r="AY6" s="174"/>
      <c r="AZ6" s="174"/>
      <c r="BA6" s="174"/>
      <c r="BB6" s="174">
        <f>BB5/BB4*1</f>
        <v>0.34045385809524287</v>
      </c>
      <c r="BC6" s="174"/>
      <c r="BD6" s="174"/>
      <c r="BE6" s="174"/>
      <c r="BF6" s="174"/>
      <c r="BG6" s="174"/>
      <c r="BH6" s="174"/>
      <c r="BI6" s="175"/>
      <c r="BJ6" s="9"/>
      <c r="BK6" s="9"/>
      <c r="BL6" s="9"/>
      <c r="BM6" s="9"/>
      <c r="BN6" s="9"/>
      <c r="BO6" s="9"/>
      <c r="BP6" s="9"/>
      <c r="BQ6" s="9"/>
      <c r="BR6" s="9"/>
      <c r="BS6" s="9"/>
    </row>
    <row r="7" spans="2:112" ht="22.5" customHeight="1" x14ac:dyDescent="0.5500000000000000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3"/>
      <c r="AM7" s="13"/>
      <c r="AN7" s="13"/>
      <c r="AO7" s="13"/>
      <c r="AP7" s="13"/>
      <c r="AQ7" s="13"/>
      <c r="AR7" s="13"/>
      <c r="AS7" s="13"/>
      <c r="AT7" s="13"/>
      <c r="AU7" s="13"/>
      <c r="AV7" s="13"/>
      <c r="AW7" s="13"/>
      <c r="AX7" s="13"/>
      <c r="AY7" s="13"/>
      <c r="AZ7" s="13"/>
      <c r="BA7" s="13"/>
      <c r="BB7" s="13"/>
      <c r="BC7" s="13"/>
      <c r="BD7" s="13"/>
      <c r="BE7" s="13"/>
      <c r="BF7" s="13"/>
      <c r="BG7" s="13"/>
      <c r="BH7" s="13"/>
      <c r="BI7" s="13"/>
      <c r="BJ7" s="9"/>
      <c r="BK7" s="9"/>
      <c r="BL7" s="9"/>
      <c r="BM7" s="9"/>
      <c r="BN7" s="9"/>
      <c r="BO7" s="9"/>
      <c r="BP7" s="9"/>
      <c r="BQ7" s="9"/>
      <c r="BR7" s="9"/>
      <c r="BS7" s="9"/>
    </row>
    <row r="8" spans="2:112" ht="22.5" customHeight="1" thickBot="1" x14ac:dyDescent="0.6">
      <c r="B8" s="128" t="s">
        <v>59</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row>
    <row r="9" spans="2:112" ht="20.149999999999999" customHeight="1" x14ac:dyDescent="0.55000000000000004">
      <c r="B9" s="170" t="s">
        <v>53</v>
      </c>
      <c r="C9" s="171"/>
      <c r="D9" s="171"/>
      <c r="E9" s="171"/>
      <c r="F9" s="171"/>
      <c r="G9" s="171"/>
      <c r="H9" s="171"/>
      <c r="I9" s="171"/>
      <c r="J9" s="171"/>
      <c r="K9" s="161" t="s">
        <v>52</v>
      </c>
      <c r="L9" s="162"/>
      <c r="M9" s="162"/>
      <c r="N9" s="162"/>
      <c r="O9" s="162"/>
      <c r="P9" s="162"/>
      <c r="Q9" s="162"/>
      <c r="R9" s="162"/>
      <c r="S9" s="162"/>
      <c r="T9" s="162"/>
      <c r="U9" s="162"/>
      <c r="V9" s="162"/>
      <c r="W9" s="162"/>
      <c r="X9" s="162"/>
      <c r="Y9" s="162"/>
      <c r="Z9" s="162"/>
      <c r="AA9" s="162"/>
      <c r="AB9" s="163"/>
      <c r="AC9" s="164" t="s">
        <v>51</v>
      </c>
      <c r="AD9" s="165"/>
      <c r="AE9" s="165"/>
      <c r="AF9" s="165"/>
      <c r="AG9" s="165"/>
      <c r="AH9" s="165"/>
      <c r="AI9" s="165"/>
      <c r="AJ9" s="165"/>
      <c r="AK9" s="165"/>
      <c r="AL9" s="165"/>
      <c r="AM9" s="165"/>
      <c r="AN9" s="165"/>
      <c r="AO9" s="165"/>
      <c r="AP9" s="165"/>
      <c r="AQ9" s="165"/>
      <c r="AR9" s="165"/>
      <c r="AS9" s="165"/>
      <c r="AT9" s="166"/>
      <c r="AU9" s="164" t="s">
        <v>50</v>
      </c>
      <c r="AV9" s="165"/>
      <c r="AW9" s="165"/>
      <c r="AX9" s="165"/>
      <c r="AY9" s="165"/>
      <c r="AZ9" s="165"/>
      <c r="BA9" s="165"/>
      <c r="BB9" s="165"/>
      <c r="BC9" s="165"/>
      <c r="BD9" s="165"/>
      <c r="BE9" s="165"/>
      <c r="BF9" s="165"/>
      <c r="BG9" s="165"/>
      <c r="BH9" s="165"/>
      <c r="BI9" s="176"/>
    </row>
    <row r="10" spans="2:112" ht="20.149999999999999" customHeight="1" x14ac:dyDescent="0.55000000000000004">
      <c r="B10" s="172"/>
      <c r="C10" s="173"/>
      <c r="D10" s="173"/>
      <c r="E10" s="173"/>
      <c r="F10" s="173"/>
      <c r="G10" s="173"/>
      <c r="H10" s="173"/>
      <c r="I10" s="173"/>
      <c r="J10" s="173"/>
      <c r="K10" s="145" t="s">
        <v>49</v>
      </c>
      <c r="L10" s="120"/>
      <c r="M10" s="120"/>
      <c r="N10" s="120"/>
      <c r="O10" s="120"/>
      <c r="P10" s="121"/>
      <c r="Q10" s="112" t="s">
        <v>48</v>
      </c>
      <c r="R10" s="112"/>
      <c r="S10" s="112"/>
      <c r="T10" s="112"/>
      <c r="U10" s="112"/>
      <c r="V10" s="112"/>
      <c r="W10" s="112" t="s">
        <v>47</v>
      </c>
      <c r="X10" s="112"/>
      <c r="Y10" s="112"/>
      <c r="Z10" s="112"/>
      <c r="AA10" s="112"/>
      <c r="AB10" s="112"/>
      <c r="AC10" s="112" t="s">
        <v>49</v>
      </c>
      <c r="AD10" s="112"/>
      <c r="AE10" s="112"/>
      <c r="AF10" s="112"/>
      <c r="AG10" s="112"/>
      <c r="AH10" s="112"/>
      <c r="AI10" s="112" t="s">
        <v>48</v>
      </c>
      <c r="AJ10" s="112"/>
      <c r="AK10" s="112"/>
      <c r="AL10" s="112"/>
      <c r="AM10" s="112"/>
      <c r="AN10" s="112"/>
      <c r="AO10" s="112" t="s">
        <v>47</v>
      </c>
      <c r="AP10" s="112"/>
      <c r="AQ10" s="112"/>
      <c r="AR10" s="112"/>
      <c r="AS10" s="112"/>
      <c r="AT10" s="112"/>
      <c r="AU10" s="112" t="s">
        <v>49</v>
      </c>
      <c r="AV10" s="112"/>
      <c r="AW10" s="112"/>
      <c r="AX10" s="112"/>
      <c r="AY10" s="112"/>
      <c r="AZ10" s="112" t="s">
        <v>48</v>
      </c>
      <c r="BA10" s="112"/>
      <c r="BB10" s="112"/>
      <c r="BC10" s="112"/>
      <c r="BD10" s="112"/>
      <c r="BE10" s="123" t="s">
        <v>47</v>
      </c>
      <c r="BF10" s="124"/>
      <c r="BG10" s="124"/>
      <c r="BH10" s="124"/>
      <c r="BI10" s="125"/>
    </row>
    <row r="11" spans="2:112" ht="20.149999999999999" customHeight="1" x14ac:dyDescent="0.55000000000000004">
      <c r="B11" s="111" t="s">
        <v>46</v>
      </c>
      <c r="C11" s="112"/>
      <c r="D11" s="112"/>
      <c r="E11" s="112"/>
      <c r="F11" s="112"/>
      <c r="G11" s="112"/>
      <c r="H11" s="112"/>
      <c r="I11" s="112"/>
      <c r="J11" s="112"/>
      <c r="K11" s="113">
        <v>6947</v>
      </c>
      <c r="L11" s="114"/>
      <c r="M11" s="114"/>
      <c r="N11" s="114"/>
      <c r="O11" s="114"/>
      <c r="P11" s="115"/>
      <c r="Q11" s="116">
        <v>7008</v>
      </c>
      <c r="R11" s="116"/>
      <c r="S11" s="116"/>
      <c r="T11" s="116"/>
      <c r="U11" s="116"/>
      <c r="V11" s="116"/>
      <c r="W11" s="113">
        <f t="shared" ref="W11:W16" si="0">SUM(K11:V11)</f>
        <v>13955</v>
      </c>
      <c r="X11" s="114"/>
      <c r="Y11" s="114"/>
      <c r="Z11" s="114"/>
      <c r="AA11" s="114"/>
      <c r="AB11" s="115"/>
      <c r="AC11" s="116">
        <v>1365</v>
      </c>
      <c r="AD11" s="116"/>
      <c r="AE11" s="116"/>
      <c r="AF11" s="116"/>
      <c r="AG11" s="116"/>
      <c r="AH11" s="116"/>
      <c r="AI11" s="116">
        <v>1101</v>
      </c>
      <c r="AJ11" s="116"/>
      <c r="AK11" s="116"/>
      <c r="AL11" s="116"/>
      <c r="AM11" s="116"/>
      <c r="AN11" s="116"/>
      <c r="AO11" s="116">
        <f t="shared" ref="AO11:AO19" si="1">SUM(AC11:AN11)</f>
        <v>2466</v>
      </c>
      <c r="AP11" s="116"/>
      <c r="AQ11" s="116"/>
      <c r="AR11" s="116"/>
      <c r="AS11" s="116"/>
      <c r="AT11" s="116"/>
      <c r="AU11" s="117">
        <f t="shared" ref="AU11:AU16" si="2">AC11/K11*1</f>
        <v>0.19648769252914927</v>
      </c>
      <c r="AV11" s="117"/>
      <c r="AW11" s="117"/>
      <c r="AX11" s="117"/>
      <c r="AY11" s="117"/>
      <c r="AZ11" s="96">
        <f t="shared" ref="AZ11:AZ16" si="3">AI11/Q11</f>
        <v>0.15710616438356165</v>
      </c>
      <c r="BA11" s="97"/>
      <c r="BB11" s="97"/>
      <c r="BC11" s="97"/>
      <c r="BD11" s="98"/>
      <c r="BE11" s="96">
        <f t="shared" ref="BE11:BE16" si="4">AO11/W11</f>
        <v>0.17671085632389824</v>
      </c>
      <c r="BF11" s="97"/>
      <c r="BG11" s="97"/>
      <c r="BH11" s="97"/>
      <c r="BI11" s="118"/>
    </row>
    <row r="12" spans="2:112" ht="20.149999999999999" customHeight="1" x14ac:dyDescent="0.55000000000000004">
      <c r="B12" s="111" t="s">
        <v>45</v>
      </c>
      <c r="C12" s="112"/>
      <c r="D12" s="112"/>
      <c r="E12" s="112"/>
      <c r="F12" s="112"/>
      <c r="G12" s="112"/>
      <c r="H12" s="112"/>
      <c r="I12" s="112"/>
      <c r="J12" s="112"/>
      <c r="K12" s="113">
        <v>8234</v>
      </c>
      <c r="L12" s="114"/>
      <c r="M12" s="114"/>
      <c r="N12" s="114"/>
      <c r="O12" s="114"/>
      <c r="P12" s="115"/>
      <c r="Q12" s="116">
        <v>8179</v>
      </c>
      <c r="R12" s="116"/>
      <c r="S12" s="116"/>
      <c r="T12" s="116"/>
      <c r="U12" s="116"/>
      <c r="V12" s="116"/>
      <c r="W12" s="113">
        <f t="shared" si="0"/>
        <v>16413</v>
      </c>
      <c r="X12" s="114"/>
      <c r="Y12" s="114"/>
      <c r="Z12" s="114"/>
      <c r="AA12" s="114"/>
      <c r="AB12" s="115"/>
      <c r="AC12" s="116">
        <v>1772</v>
      </c>
      <c r="AD12" s="116"/>
      <c r="AE12" s="116"/>
      <c r="AF12" s="116"/>
      <c r="AG12" s="116"/>
      <c r="AH12" s="116"/>
      <c r="AI12" s="116">
        <v>1595</v>
      </c>
      <c r="AJ12" s="116"/>
      <c r="AK12" s="116"/>
      <c r="AL12" s="116"/>
      <c r="AM12" s="116"/>
      <c r="AN12" s="116"/>
      <c r="AO12" s="116">
        <f t="shared" si="1"/>
        <v>3367</v>
      </c>
      <c r="AP12" s="116"/>
      <c r="AQ12" s="116"/>
      <c r="AR12" s="116"/>
      <c r="AS12" s="116"/>
      <c r="AT12" s="116"/>
      <c r="AU12" s="117">
        <f t="shared" si="2"/>
        <v>0.21520524653874179</v>
      </c>
      <c r="AV12" s="117"/>
      <c r="AW12" s="117"/>
      <c r="AX12" s="117"/>
      <c r="AY12" s="117"/>
      <c r="AZ12" s="96">
        <f t="shared" si="3"/>
        <v>0.19501161511187187</v>
      </c>
      <c r="BA12" s="97"/>
      <c r="BB12" s="97"/>
      <c r="BC12" s="97"/>
      <c r="BD12" s="98"/>
      <c r="BE12" s="96">
        <f t="shared" si="4"/>
        <v>0.20514226527752391</v>
      </c>
      <c r="BF12" s="97"/>
      <c r="BG12" s="97"/>
      <c r="BH12" s="97"/>
      <c r="BI12" s="118"/>
    </row>
    <row r="13" spans="2:112" ht="20.149999999999999" customHeight="1" x14ac:dyDescent="0.55000000000000004">
      <c r="B13" s="111" t="s">
        <v>44</v>
      </c>
      <c r="C13" s="112"/>
      <c r="D13" s="112"/>
      <c r="E13" s="112"/>
      <c r="F13" s="112"/>
      <c r="G13" s="112"/>
      <c r="H13" s="112"/>
      <c r="I13" s="112"/>
      <c r="J13" s="112"/>
      <c r="K13" s="113">
        <v>8016</v>
      </c>
      <c r="L13" s="114"/>
      <c r="M13" s="114"/>
      <c r="N13" s="114"/>
      <c r="O13" s="114"/>
      <c r="P13" s="115"/>
      <c r="Q13" s="116">
        <v>7998</v>
      </c>
      <c r="R13" s="116"/>
      <c r="S13" s="116"/>
      <c r="T13" s="116"/>
      <c r="U13" s="116"/>
      <c r="V13" s="116"/>
      <c r="W13" s="113">
        <f t="shared" si="0"/>
        <v>16014</v>
      </c>
      <c r="X13" s="114"/>
      <c r="Y13" s="114"/>
      <c r="Z13" s="114"/>
      <c r="AA13" s="114"/>
      <c r="AB13" s="115"/>
      <c r="AC13" s="116">
        <v>1589</v>
      </c>
      <c r="AD13" s="116"/>
      <c r="AE13" s="116"/>
      <c r="AF13" s="116"/>
      <c r="AG13" s="116"/>
      <c r="AH13" s="116"/>
      <c r="AI13" s="116">
        <v>1478</v>
      </c>
      <c r="AJ13" s="116"/>
      <c r="AK13" s="116"/>
      <c r="AL13" s="116"/>
      <c r="AM13" s="116"/>
      <c r="AN13" s="116"/>
      <c r="AO13" s="116">
        <f t="shared" si="1"/>
        <v>3067</v>
      </c>
      <c r="AP13" s="116"/>
      <c r="AQ13" s="116"/>
      <c r="AR13" s="116"/>
      <c r="AS13" s="116"/>
      <c r="AT13" s="116"/>
      <c r="AU13" s="117">
        <f t="shared" si="2"/>
        <v>0.19822854291417166</v>
      </c>
      <c r="AV13" s="117"/>
      <c r="AW13" s="117"/>
      <c r="AX13" s="117"/>
      <c r="AY13" s="117"/>
      <c r="AZ13" s="96">
        <f t="shared" si="3"/>
        <v>0.18479619904976244</v>
      </c>
      <c r="BA13" s="97"/>
      <c r="BB13" s="97"/>
      <c r="BC13" s="97"/>
      <c r="BD13" s="98"/>
      <c r="BE13" s="96">
        <f t="shared" si="4"/>
        <v>0.19151992006993881</v>
      </c>
      <c r="BF13" s="97"/>
      <c r="BG13" s="97"/>
      <c r="BH13" s="97"/>
      <c r="BI13" s="118"/>
    </row>
    <row r="14" spans="2:112" ht="20.149999999999999" customHeight="1" x14ac:dyDescent="0.55000000000000004">
      <c r="B14" s="111" t="s">
        <v>43</v>
      </c>
      <c r="C14" s="112"/>
      <c r="D14" s="112"/>
      <c r="E14" s="112"/>
      <c r="F14" s="112"/>
      <c r="G14" s="112"/>
      <c r="H14" s="112"/>
      <c r="I14" s="112"/>
      <c r="J14" s="112"/>
      <c r="K14" s="113">
        <v>44310</v>
      </c>
      <c r="L14" s="114"/>
      <c r="M14" s="114"/>
      <c r="N14" s="114"/>
      <c r="O14" s="114"/>
      <c r="P14" s="115"/>
      <c r="Q14" s="116">
        <v>42751</v>
      </c>
      <c r="R14" s="116"/>
      <c r="S14" s="116"/>
      <c r="T14" s="116"/>
      <c r="U14" s="116"/>
      <c r="V14" s="116"/>
      <c r="W14" s="113">
        <f t="shared" si="0"/>
        <v>87061</v>
      </c>
      <c r="X14" s="114"/>
      <c r="Y14" s="114"/>
      <c r="Z14" s="114"/>
      <c r="AA14" s="114"/>
      <c r="AB14" s="115"/>
      <c r="AC14" s="116">
        <v>9751</v>
      </c>
      <c r="AD14" s="116"/>
      <c r="AE14" s="116"/>
      <c r="AF14" s="116"/>
      <c r="AG14" s="116"/>
      <c r="AH14" s="116"/>
      <c r="AI14" s="116">
        <v>9199</v>
      </c>
      <c r="AJ14" s="116"/>
      <c r="AK14" s="116"/>
      <c r="AL14" s="116"/>
      <c r="AM14" s="116"/>
      <c r="AN14" s="116"/>
      <c r="AO14" s="116">
        <f t="shared" si="1"/>
        <v>18950</v>
      </c>
      <c r="AP14" s="116"/>
      <c r="AQ14" s="116"/>
      <c r="AR14" s="116"/>
      <c r="AS14" s="116"/>
      <c r="AT14" s="116"/>
      <c r="AU14" s="117">
        <f t="shared" si="2"/>
        <v>0.22006319115323855</v>
      </c>
      <c r="AV14" s="117"/>
      <c r="AW14" s="117"/>
      <c r="AX14" s="117"/>
      <c r="AY14" s="117"/>
      <c r="AZ14" s="96">
        <f t="shared" si="3"/>
        <v>0.21517625318705996</v>
      </c>
      <c r="BA14" s="97"/>
      <c r="BB14" s="97"/>
      <c r="BC14" s="97"/>
      <c r="BD14" s="98"/>
      <c r="BE14" s="96">
        <f t="shared" si="4"/>
        <v>0.21766347733198563</v>
      </c>
      <c r="BF14" s="97"/>
      <c r="BG14" s="97"/>
      <c r="BH14" s="97"/>
      <c r="BI14" s="118"/>
    </row>
    <row r="15" spans="2:112" ht="20.149999999999999" customHeight="1" x14ac:dyDescent="0.55000000000000004">
      <c r="B15" s="111" t="s">
        <v>42</v>
      </c>
      <c r="C15" s="112"/>
      <c r="D15" s="112"/>
      <c r="E15" s="112"/>
      <c r="F15" s="112"/>
      <c r="G15" s="112"/>
      <c r="H15" s="112"/>
      <c r="I15" s="112"/>
      <c r="J15" s="112"/>
      <c r="K15" s="113">
        <v>23293</v>
      </c>
      <c r="L15" s="114"/>
      <c r="M15" s="114"/>
      <c r="N15" s="114"/>
      <c r="O15" s="114"/>
      <c r="P15" s="115"/>
      <c r="Q15" s="116">
        <v>22741</v>
      </c>
      <c r="R15" s="116"/>
      <c r="S15" s="116"/>
      <c r="T15" s="116"/>
      <c r="U15" s="116"/>
      <c r="V15" s="116"/>
      <c r="W15" s="113">
        <f t="shared" si="0"/>
        <v>46034</v>
      </c>
      <c r="X15" s="114"/>
      <c r="Y15" s="114"/>
      <c r="Z15" s="114"/>
      <c r="AA15" s="114"/>
      <c r="AB15" s="115"/>
      <c r="AC15" s="116">
        <v>5319</v>
      </c>
      <c r="AD15" s="116"/>
      <c r="AE15" s="116"/>
      <c r="AF15" s="116"/>
      <c r="AG15" s="116"/>
      <c r="AH15" s="116"/>
      <c r="AI15" s="116">
        <v>5069</v>
      </c>
      <c r="AJ15" s="116"/>
      <c r="AK15" s="116"/>
      <c r="AL15" s="116"/>
      <c r="AM15" s="116"/>
      <c r="AN15" s="116"/>
      <c r="AO15" s="116">
        <f t="shared" si="1"/>
        <v>10388</v>
      </c>
      <c r="AP15" s="116"/>
      <c r="AQ15" s="116"/>
      <c r="AR15" s="116"/>
      <c r="AS15" s="116"/>
      <c r="AT15" s="116"/>
      <c r="AU15" s="117">
        <f t="shared" si="2"/>
        <v>0.22835186536727772</v>
      </c>
      <c r="AV15" s="117"/>
      <c r="AW15" s="117"/>
      <c r="AX15" s="117"/>
      <c r="AY15" s="117"/>
      <c r="AZ15" s="96">
        <f t="shared" si="3"/>
        <v>0.22290136757398532</v>
      </c>
      <c r="BA15" s="97"/>
      <c r="BB15" s="97"/>
      <c r="BC15" s="97"/>
      <c r="BD15" s="98"/>
      <c r="BE15" s="96">
        <f t="shared" si="4"/>
        <v>0.22565929530347134</v>
      </c>
      <c r="BF15" s="97"/>
      <c r="BG15" s="97"/>
      <c r="BH15" s="97"/>
      <c r="BI15" s="118"/>
    </row>
    <row r="16" spans="2:112" ht="20.149999999999999" customHeight="1" x14ac:dyDescent="0.55000000000000004">
      <c r="B16" s="119" t="s">
        <v>41</v>
      </c>
      <c r="C16" s="120"/>
      <c r="D16" s="120"/>
      <c r="E16" s="120"/>
      <c r="F16" s="120"/>
      <c r="G16" s="120"/>
      <c r="H16" s="120"/>
      <c r="I16" s="120"/>
      <c r="J16" s="121"/>
      <c r="K16" s="113">
        <v>9635</v>
      </c>
      <c r="L16" s="114"/>
      <c r="M16" s="114"/>
      <c r="N16" s="114"/>
      <c r="O16" s="114"/>
      <c r="P16" s="115"/>
      <c r="Q16" s="113">
        <v>9937</v>
      </c>
      <c r="R16" s="114"/>
      <c r="S16" s="114"/>
      <c r="T16" s="114"/>
      <c r="U16" s="114"/>
      <c r="V16" s="115"/>
      <c r="W16" s="113">
        <f t="shared" si="0"/>
        <v>19572</v>
      </c>
      <c r="X16" s="114"/>
      <c r="Y16" s="114"/>
      <c r="Z16" s="114"/>
      <c r="AA16" s="114"/>
      <c r="AB16" s="115"/>
      <c r="AC16" s="116">
        <v>1862</v>
      </c>
      <c r="AD16" s="116"/>
      <c r="AE16" s="116"/>
      <c r="AF16" s="116"/>
      <c r="AG16" s="116"/>
      <c r="AH16" s="116"/>
      <c r="AI16" s="116">
        <v>1681</v>
      </c>
      <c r="AJ16" s="116"/>
      <c r="AK16" s="116"/>
      <c r="AL16" s="116"/>
      <c r="AM16" s="116"/>
      <c r="AN16" s="116"/>
      <c r="AO16" s="116">
        <f t="shared" si="1"/>
        <v>3543</v>
      </c>
      <c r="AP16" s="116"/>
      <c r="AQ16" s="116"/>
      <c r="AR16" s="116"/>
      <c r="AS16" s="116"/>
      <c r="AT16" s="116"/>
      <c r="AU16" s="117">
        <f t="shared" si="2"/>
        <v>0.1932537623248573</v>
      </c>
      <c r="AV16" s="117"/>
      <c r="AW16" s="117"/>
      <c r="AX16" s="117"/>
      <c r="AY16" s="117"/>
      <c r="AZ16" s="96">
        <f t="shared" si="3"/>
        <v>0.16916574418838684</v>
      </c>
      <c r="BA16" s="97"/>
      <c r="BB16" s="97"/>
      <c r="BC16" s="97"/>
      <c r="BD16" s="98"/>
      <c r="BE16" s="96">
        <f t="shared" si="4"/>
        <v>0.181023911710607</v>
      </c>
      <c r="BF16" s="97"/>
      <c r="BG16" s="97"/>
      <c r="BH16" s="97"/>
      <c r="BI16" s="118"/>
    </row>
    <row r="17" spans="2:71" ht="20.149999999999999" customHeight="1" x14ac:dyDescent="0.55000000000000004">
      <c r="B17" s="119" t="s">
        <v>58</v>
      </c>
      <c r="C17" s="120"/>
      <c r="D17" s="120"/>
      <c r="E17" s="120"/>
      <c r="F17" s="120"/>
      <c r="G17" s="120"/>
      <c r="H17" s="120"/>
      <c r="I17" s="120"/>
      <c r="J17" s="121"/>
      <c r="K17" s="113" t="s">
        <v>56</v>
      </c>
      <c r="L17" s="114"/>
      <c r="M17" s="114"/>
      <c r="N17" s="114"/>
      <c r="O17" s="114"/>
      <c r="P17" s="115"/>
      <c r="Q17" s="113" t="s">
        <v>56</v>
      </c>
      <c r="R17" s="114"/>
      <c r="S17" s="114"/>
      <c r="T17" s="114"/>
      <c r="U17" s="114"/>
      <c r="V17" s="115"/>
      <c r="W17" s="113" t="s">
        <v>56</v>
      </c>
      <c r="X17" s="114"/>
      <c r="Y17" s="114"/>
      <c r="Z17" s="114"/>
      <c r="AA17" s="114"/>
      <c r="AB17" s="115"/>
      <c r="AC17" s="113">
        <v>12293</v>
      </c>
      <c r="AD17" s="114"/>
      <c r="AE17" s="114"/>
      <c r="AF17" s="114"/>
      <c r="AG17" s="114"/>
      <c r="AH17" s="115"/>
      <c r="AI17" s="113">
        <v>13452</v>
      </c>
      <c r="AJ17" s="114"/>
      <c r="AK17" s="114"/>
      <c r="AL17" s="114"/>
      <c r="AM17" s="114"/>
      <c r="AN17" s="115"/>
      <c r="AO17" s="113">
        <f t="shared" si="1"/>
        <v>25745</v>
      </c>
      <c r="AP17" s="114"/>
      <c r="AQ17" s="114"/>
      <c r="AR17" s="114"/>
      <c r="AS17" s="114"/>
      <c r="AT17" s="115"/>
      <c r="AU17" s="96" t="s">
        <v>55</v>
      </c>
      <c r="AV17" s="97"/>
      <c r="AW17" s="97"/>
      <c r="AX17" s="97"/>
      <c r="AY17" s="98"/>
      <c r="AZ17" s="96" t="s">
        <v>55</v>
      </c>
      <c r="BA17" s="97"/>
      <c r="BB17" s="97"/>
      <c r="BC17" s="97"/>
      <c r="BD17" s="98"/>
      <c r="BE17" s="96" t="s">
        <v>55</v>
      </c>
      <c r="BF17" s="97"/>
      <c r="BG17" s="97"/>
      <c r="BH17" s="97"/>
      <c r="BI17" s="118"/>
    </row>
    <row r="18" spans="2:71" ht="20.149999999999999" customHeight="1" thickBot="1" x14ac:dyDescent="0.6">
      <c r="B18" s="154" t="s">
        <v>57</v>
      </c>
      <c r="C18" s="124"/>
      <c r="D18" s="124"/>
      <c r="E18" s="124"/>
      <c r="F18" s="124"/>
      <c r="G18" s="124"/>
      <c r="H18" s="124"/>
      <c r="I18" s="124"/>
      <c r="J18" s="155"/>
      <c r="K18" s="177" t="s">
        <v>56</v>
      </c>
      <c r="L18" s="178"/>
      <c r="M18" s="178"/>
      <c r="N18" s="178"/>
      <c r="O18" s="178"/>
      <c r="P18" s="179"/>
      <c r="Q18" s="177" t="s">
        <v>56</v>
      </c>
      <c r="R18" s="178"/>
      <c r="S18" s="178"/>
      <c r="T18" s="178"/>
      <c r="U18" s="178"/>
      <c r="V18" s="179"/>
      <c r="W18" s="177" t="s">
        <v>56</v>
      </c>
      <c r="X18" s="178"/>
      <c r="Y18" s="178"/>
      <c r="Z18" s="178"/>
      <c r="AA18" s="178"/>
      <c r="AB18" s="179"/>
      <c r="AC18" s="177">
        <v>93</v>
      </c>
      <c r="AD18" s="178"/>
      <c r="AE18" s="178"/>
      <c r="AF18" s="178"/>
      <c r="AG18" s="178"/>
      <c r="AH18" s="179"/>
      <c r="AI18" s="177">
        <v>148</v>
      </c>
      <c r="AJ18" s="178"/>
      <c r="AK18" s="178"/>
      <c r="AL18" s="178"/>
      <c r="AM18" s="178"/>
      <c r="AN18" s="179"/>
      <c r="AO18" s="177">
        <f t="shared" si="1"/>
        <v>241</v>
      </c>
      <c r="AP18" s="178"/>
      <c r="AQ18" s="178"/>
      <c r="AR18" s="178"/>
      <c r="AS18" s="178"/>
      <c r="AT18" s="179"/>
      <c r="AU18" s="180" t="s">
        <v>55</v>
      </c>
      <c r="AV18" s="181"/>
      <c r="AW18" s="181"/>
      <c r="AX18" s="181"/>
      <c r="AY18" s="183"/>
      <c r="AZ18" s="180" t="s">
        <v>55</v>
      </c>
      <c r="BA18" s="181"/>
      <c r="BB18" s="181"/>
      <c r="BC18" s="181"/>
      <c r="BD18" s="183"/>
      <c r="BE18" s="180" t="s">
        <v>55</v>
      </c>
      <c r="BF18" s="181"/>
      <c r="BG18" s="181"/>
      <c r="BH18" s="181"/>
      <c r="BI18" s="182"/>
    </row>
    <row r="19" spans="2:71" ht="20.149999999999999" customHeight="1" thickTop="1" thickBot="1" x14ac:dyDescent="0.6">
      <c r="B19" s="100" t="s">
        <v>40</v>
      </c>
      <c r="C19" s="101"/>
      <c r="D19" s="101"/>
      <c r="E19" s="101"/>
      <c r="F19" s="101"/>
      <c r="G19" s="101"/>
      <c r="H19" s="101"/>
      <c r="I19" s="101"/>
      <c r="J19" s="101"/>
      <c r="K19" s="102">
        <f>SUM(K11:P16)</f>
        <v>100435</v>
      </c>
      <c r="L19" s="103"/>
      <c r="M19" s="103"/>
      <c r="N19" s="103"/>
      <c r="O19" s="103"/>
      <c r="P19" s="104"/>
      <c r="Q19" s="105">
        <f>SUM(Q11:V16)</f>
        <v>98614</v>
      </c>
      <c r="R19" s="105"/>
      <c r="S19" s="105"/>
      <c r="T19" s="105"/>
      <c r="U19" s="105"/>
      <c r="V19" s="105"/>
      <c r="W19" s="102">
        <f>SUM(K19:V19)</f>
        <v>199049</v>
      </c>
      <c r="X19" s="103"/>
      <c r="Y19" s="103"/>
      <c r="Z19" s="103"/>
      <c r="AA19" s="103"/>
      <c r="AB19" s="104"/>
      <c r="AC19" s="105">
        <f>SUM(AC11:AH18)</f>
        <v>34044</v>
      </c>
      <c r="AD19" s="105"/>
      <c r="AE19" s="105"/>
      <c r="AF19" s="105"/>
      <c r="AG19" s="105"/>
      <c r="AH19" s="105"/>
      <c r="AI19" s="105">
        <f>SUM(AI11:AN18)</f>
        <v>33723</v>
      </c>
      <c r="AJ19" s="105"/>
      <c r="AK19" s="105"/>
      <c r="AL19" s="105"/>
      <c r="AM19" s="105"/>
      <c r="AN19" s="105"/>
      <c r="AO19" s="105">
        <f t="shared" si="1"/>
        <v>67767</v>
      </c>
      <c r="AP19" s="105"/>
      <c r="AQ19" s="105"/>
      <c r="AR19" s="105"/>
      <c r="AS19" s="105"/>
      <c r="AT19" s="105"/>
      <c r="AU19" s="106">
        <f>AC19/K19*1</f>
        <v>0.33896550007467519</v>
      </c>
      <c r="AV19" s="106"/>
      <c r="AW19" s="106"/>
      <c r="AX19" s="106"/>
      <c r="AY19" s="106"/>
      <c r="AZ19" s="106">
        <f>AI19/Q19*1</f>
        <v>0.34196970004259031</v>
      </c>
      <c r="BA19" s="106"/>
      <c r="BB19" s="106"/>
      <c r="BC19" s="106"/>
      <c r="BD19" s="106"/>
      <c r="BE19" s="106">
        <f>AO19/W19*1</f>
        <v>0.34045385809524287</v>
      </c>
      <c r="BF19" s="106"/>
      <c r="BG19" s="106"/>
      <c r="BH19" s="106"/>
      <c r="BI19" s="106"/>
    </row>
    <row r="20" spans="2:71" ht="20.149999999999999" customHeight="1" x14ac:dyDescent="0.55000000000000004">
      <c r="B20" s="12"/>
      <c r="C20" s="12"/>
      <c r="D20" s="12"/>
      <c r="E20" s="12"/>
      <c r="F20" s="12"/>
      <c r="G20" s="12"/>
      <c r="H20" s="12"/>
      <c r="I20" s="12"/>
      <c r="J20" s="12"/>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0"/>
      <c r="AV20" s="10"/>
      <c r="AW20" s="10"/>
      <c r="AX20" s="10"/>
      <c r="AY20" s="10"/>
      <c r="AZ20" s="10"/>
      <c r="BA20" s="10"/>
      <c r="BB20" s="10"/>
      <c r="BC20" s="10"/>
      <c r="BD20" s="10"/>
      <c r="BE20" s="10"/>
      <c r="BF20" s="10"/>
      <c r="BG20" s="10"/>
      <c r="BH20" s="10"/>
      <c r="BI20" s="10"/>
    </row>
    <row r="21" spans="2:71" ht="22.5" customHeight="1" thickBot="1" x14ac:dyDescent="0.6">
      <c r="B21" s="128" t="s">
        <v>54</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9"/>
      <c r="BK21" s="9"/>
      <c r="BL21" s="9"/>
      <c r="BM21" s="9"/>
      <c r="BN21" s="9"/>
      <c r="BO21" s="9"/>
      <c r="BP21" s="9"/>
      <c r="BQ21" s="9"/>
      <c r="BR21" s="9"/>
      <c r="BS21" s="9"/>
    </row>
    <row r="22" spans="2:71" ht="20.149999999999999" customHeight="1" x14ac:dyDescent="0.55000000000000004">
      <c r="B22" s="170" t="s">
        <v>53</v>
      </c>
      <c r="C22" s="171"/>
      <c r="D22" s="171"/>
      <c r="E22" s="171"/>
      <c r="F22" s="171"/>
      <c r="G22" s="171"/>
      <c r="H22" s="171"/>
      <c r="I22" s="171"/>
      <c r="J22" s="171"/>
      <c r="K22" s="161" t="s">
        <v>52</v>
      </c>
      <c r="L22" s="162"/>
      <c r="M22" s="162"/>
      <c r="N22" s="162"/>
      <c r="O22" s="162"/>
      <c r="P22" s="162"/>
      <c r="Q22" s="162"/>
      <c r="R22" s="162"/>
      <c r="S22" s="162"/>
      <c r="T22" s="162"/>
      <c r="U22" s="162"/>
      <c r="V22" s="162"/>
      <c r="W22" s="162"/>
      <c r="X22" s="162"/>
      <c r="Y22" s="162"/>
      <c r="Z22" s="162"/>
      <c r="AA22" s="162"/>
      <c r="AB22" s="163"/>
      <c r="AC22" s="164" t="s">
        <v>51</v>
      </c>
      <c r="AD22" s="165"/>
      <c r="AE22" s="165"/>
      <c r="AF22" s="165"/>
      <c r="AG22" s="165"/>
      <c r="AH22" s="165"/>
      <c r="AI22" s="165"/>
      <c r="AJ22" s="165"/>
      <c r="AK22" s="165"/>
      <c r="AL22" s="165"/>
      <c r="AM22" s="165"/>
      <c r="AN22" s="165"/>
      <c r="AO22" s="165"/>
      <c r="AP22" s="165"/>
      <c r="AQ22" s="165"/>
      <c r="AR22" s="165"/>
      <c r="AS22" s="165"/>
      <c r="AT22" s="166"/>
      <c r="AU22" s="164" t="s">
        <v>50</v>
      </c>
      <c r="AV22" s="165"/>
      <c r="AW22" s="165"/>
      <c r="AX22" s="165"/>
      <c r="AY22" s="165"/>
      <c r="AZ22" s="165"/>
      <c r="BA22" s="165"/>
      <c r="BB22" s="165"/>
      <c r="BC22" s="165"/>
      <c r="BD22" s="165"/>
      <c r="BE22" s="165"/>
      <c r="BF22" s="165"/>
      <c r="BG22" s="165"/>
      <c r="BH22" s="165"/>
      <c r="BI22" s="176"/>
    </row>
    <row r="23" spans="2:71" ht="20.149999999999999" customHeight="1" x14ac:dyDescent="0.55000000000000004">
      <c r="B23" s="172"/>
      <c r="C23" s="173"/>
      <c r="D23" s="173"/>
      <c r="E23" s="173"/>
      <c r="F23" s="173"/>
      <c r="G23" s="173"/>
      <c r="H23" s="173"/>
      <c r="I23" s="173"/>
      <c r="J23" s="173"/>
      <c r="K23" s="145" t="s">
        <v>49</v>
      </c>
      <c r="L23" s="120"/>
      <c r="M23" s="120"/>
      <c r="N23" s="120"/>
      <c r="O23" s="120"/>
      <c r="P23" s="121"/>
      <c r="Q23" s="112" t="s">
        <v>48</v>
      </c>
      <c r="R23" s="112"/>
      <c r="S23" s="112"/>
      <c r="T23" s="112"/>
      <c r="U23" s="112"/>
      <c r="V23" s="112"/>
      <c r="W23" s="112" t="s">
        <v>47</v>
      </c>
      <c r="X23" s="112"/>
      <c r="Y23" s="112"/>
      <c r="Z23" s="112"/>
      <c r="AA23" s="112"/>
      <c r="AB23" s="112"/>
      <c r="AC23" s="112" t="s">
        <v>49</v>
      </c>
      <c r="AD23" s="112"/>
      <c r="AE23" s="112"/>
      <c r="AF23" s="112"/>
      <c r="AG23" s="112"/>
      <c r="AH23" s="112"/>
      <c r="AI23" s="112" t="s">
        <v>48</v>
      </c>
      <c r="AJ23" s="112"/>
      <c r="AK23" s="112"/>
      <c r="AL23" s="112"/>
      <c r="AM23" s="112"/>
      <c r="AN23" s="112"/>
      <c r="AO23" s="112" t="s">
        <v>47</v>
      </c>
      <c r="AP23" s="112"/>
      <c r="AQ23" s="112"/>
      <c r="AR23" s="112"/>
      <c r="AS23" s="112"/>
      <c r="AT23" s="112"/>
      <c r="AU23" s="112" t="s">
        <v>49</v>
      </c>
      <c r="AV23" s="112"/>
      <c r="AW23" s="112"/>
      <c r="AX23" s="112"/>
      <c r="AY23" s="112"/>
      <c r="AZ23" s="112" t="s">
        <v>48</v>
      </c>
      <c r="BA23" s="112"/>
      <c r="BB23" s="112"/>
      <c r="BC23" s="112"/>
      <c r="BD23" s="112"/>
      <c r="BE23" s="123" t="s">
        <v>47</v>
      </c>
      <c r="BF23" s="124"/>
      <c r="BG23" s="124"/>
      <c r="BH23" s="124"/>
      <c r="BI23" s="125"/>
    </row>
    <row r="24" spans="2:71" ht="20.149999999999999" customHeight="1" x14ac:dyDescent="0.55000000000000004">
      <c r="B24" s="111" t="s">
        <v>46</v>
      </c>
      <c r="C24" s="112"/>
      <c r="D24" s="112"/>
      <c r="E24" s="112"/>
      <c r="F24" s="112"/>
      <c r="G24" s="112"/>
      <c r="H24" s="112"/>
      <c r="I24" s="112"/>
      <c r="J24" s="112"/>
      <c r="K24" s="113">
        <v>6947</v>
      </c>
      <c r="L24" s="114"/>
      <c r="M24" s="114"/>
      <c r="N24" s="114"/>
      <c r="O24" s="114"/>
      <c r="P24" s="115"/>
      <c r="Q24" s="116">
        <v>7008</v>
      </c>
      <c r="R24" s="116"/>
      <c r="S24" s="116"/>
      <c r="T24" s="116"/>
      <c r="U24" s="116"/>
      <c r="V24" s="116"/>
      <c r="W24" s="113">
        <f t="shared" ref="W24:W30" si="5">SUM(K24:V24)</f>
        <v>13955</v>
      </c>
      <c r="X24" s="114"/>
      <c r="Y24" s="114"/>
      <c r="Z24" s="114"/>
      <c r="AA24" s="114"/>
      <c r="AB24" s="115"/>
      <c r="AC24" s="113">
        <v>2304</v>
      </c>
      <c r="AD24" s="114"/>
      <c r="AE24" s="114"/>
      <c r="AF24" s="114"/>
      <c r="AG24" s="114"/>
      <c r="AH24" s="115"/>
      <c r="AI24" s="113">
        <v>2186</v>
      </c>
      <c r="AJ24" s="114"/>
      <c r="AK24" s="114"/>
      <c r="AL24" s="114"/>
      <c r="AM24" s="114"/>
      <c r="AN24" s="115"/>
      <c r="AO24" s="116">
        <f t="shared" ref="AO24:AO30" si="6">SUM(AC24:AN24)</f>
        <v>4490</v>
      </c>
      <c r="AP24" s="116"/>
      <c r="AQ24" s="116"/>
      <c r="AR24" s="116"/>
      <c r="AS24" s="116"/>
      <c r="AT24" s="116"/>
      <c r="AU24" s="117">
        <f t="shared" ref="AU24:AU30" si="7">AC24/K24*1</f>
        <v>0.3316539513459047</v>
      </c>
      <c r="AV24" s="117"/>
      <c r="AW24" s="117"/>
      <c r="AX24" s="117"/>
      <c r="AY24" s="117"/>
      <c r="AZ24" s="96">
        <f t="shared" ref="AZ24:AZ30" si="8">AI24/Q24</f>
        <v>0.31192922374429222</v>
      </c>
      <c r="BA24" s="97"/>
      <c r="BB24" s="97"/>
      <c r="BC24" s="97"/>
      <c r="BD24" s="98"/>
      <c r="BE24" s="96">
        <f t="shared" ref="BE24:BE30" si="9">AO24/W24</f>
        <v>0.32174847724829808</v>
      </c>
      <c r="BF24" s="97"/>
      <c r="BG24" s="97"/>
      <c r="BH24" s="97"/>
      <c r="BI24" s="118"/>
    </row>
    <row r="25" spans="2:71" ht="20.149999999999999" customHeight="1" x14ac:dyDescent="0.55000000000000004">
      <c r="B25" s="111" t="s">
        <v>45</v>
      </c>
      <c r="C25" s="112"/>
      <c r="D25" s="112"/>
      <c r="E25" s="112"/>
      <c r="F25" s="112"/>
      <c r="G25" s="112"/>
      <c r="H25" s="112"/>
      <c r="I25" s="112"/>
      <c r="J25" s="112"/>
      <c r="K25" s="113">
        <v>8234</v>
      </c>
      <c r="L25" s="114"/>
      <c r="M25" s="114"/>
      <c r="N25" s="114"/>
      <c r="O25" s="114"/>
      <c r="P25" s="115"/>
      <c r="Q25" s="116">
        <v>8179</v>
      </c>
      <c r="R25" s="116"/>
      <c r="S25" s="116"/>
      <c r="T25" s="116"/>
      <c r="U25" s="116"/>
      <c r="V25" s="116"/>
      <c r="W25" s="113">
        <f t="shared" si="5"/>
        <v>16413</v>
      </c>
      <c r="X25" s="114"/>
      <c r="Y25" s="114"/>
      <c r="Z25" s="114"/>
      <c r="AA25" s="114"/>
      <c r="AB25" s="115"/>
      <c r="AC25" s="116">
        <v>2779</v>
      </c>
      <c r="AD25" s="116"/>
      <c r="AE25" s="116"/>
      <c r="AF25" s="116"/>
      <c r="AG25" s="116"/>
      <c r="AH25" s="116"/>
      <c r="AI25" s="116">
        <v>2688</v>
      </c>
      <c r="AJ25" s="116"/>
      <c r="AK25" s="116"/>
      <c r="AL25" s="116"/>
      <c r="AM25" s="116"/>
      <c r="AN25" s="116"/>
      <c r="AO25" s="116">
        <f t="shared" si="6"/>
        <v>5467</v>
      </c>
      <c r="AP25" s="116"/>
      <c r="AQ25" s="116"/>
      <c r="AR25" s="116"/>
      <c r="AS25" s="116"/>
      <c r="AT25" s="116"/>
      <c r="AU25" s="117">
        <f t="shared" si="7"/>
        <v>0.33750303619140148</v>
      </c>
      <c r="AV25" s="117"/>
      <c r="AW25" s="117"/>
      <c r="AX25" s="117"/>
      <c r="AY25" s="117"/>
      <c r="AZ25" s="96">
        <f t="shared" si="8"/>
        <v>0.32864653380608877</v>
      </c>
      <c r="BA25" s="97"/>
      <c r="BB25" s="97"/>
      <c r="BC25" s="97"/>
      <c r="BD25" s="98"/>
      <c r="BE25" s="96">
        <f t="shared" si="9"/>
        <v>0.33308962407847437</v>
      </c>
      <c r="BF25" s="97"/>
      <c r="BG25" s="97"/>
      <c r="BH25" s="97"/>
      <c r="BI25" s="118"/>
    </row>
    <row r="26" spans="2:71" ht="20.149999999999999" customHeight="1" x14ac:dyDescent="0.55000000000000004">
      <c r="B26" s="111" t="s">
        <v>44</v>
      </c>
      <c r="C26" s="112"/>
      <c r="D26" s="112"/>
      <c r="E26" s="112"/>
      <c r="F26" s="112"/>
      <c r="G26" s="112"/>
      <c r="H26" s="112"/>
      <c r="I26" s="112"/>
      <c r="J26" s="112"/>
      <c r="K26" s="113">
        <v>8016</v>
      </c>
      <c r="L26" s="114"/>
      <c r="M26" s="114"/>
      <c r="N26" s="114"/>
      <c r="O26" s="114"/>
      <c r="P26" s="115"/>
      <c r="Q26" s="116">
        <v>7998</v>
      </c>
      <c r="R26" s="116"/>
      <c r="S26" s="116"/>
      <c r="T26" s="116"/>
      <c r="U26" s="116"/>
      <c r="V26" s="116"/>
      <c r="W26" s="113">
        <f t="shared" si="5"/>
        <v>16014</v>
      </c>
      <c r="X26" s="114"/>
      <c r="Y26" s="114"/>
      <c r="Z26" s="114"/>
      <c r="AA26" s="114"/>
      <c r="AB26" s="115"/>
      <c r="AC26" s="116">
        <v>2528</v>
      </c>
      <c r="AD26" s="116"/>
      <c r="AE26" s="116"/>
      <c r="AF26" s="116"/>
      <c r="AG26" s="116"/>
      <c r="AH26" s="116"/>
      <c r="AI26" s="116">
        <v>2479</v>
      </c>
      <c r="AJ26" s="116"/>
      <c r="AK26" s="116"/>
      <c r="AL26" s="116"/>
      <c r="AM26" s="116"/>
      <c r="AN26" s="116"/>
      <c r="AO26" s="116">
        <f t="shared" si="6"/>
        <v>5007</v>
      </c>
      <c r="AP26" s="116"/>
      <c r="AQ26" s="116"/>
      <c r="AR26" s="116"/>
      <c r="AS26" s="116"/>
      <c r="AT26" s="116"/>
      <c r="AU26" s="117">
        <f t="shared" si="7"/>
        <v>0.31536926147704591</v>
      </c>
      <c r="AV26" s="117"/>
      <c r="AW26" s="117"/>
      <c r="AX26" s="117"/>
      <c r="AY26" s="117"/>
      <c r="AZ26" s="96">
        <f t="shared" si="8"/>
        <v>0.30995248812203052</v>
      </c>
      <c r="BA26" s="97"/>
      <c r="BB26" s="97"/>
      <c r="BC26" s="97"/>
      <c r="BD26" s="98"/>
      <c r="BE26" s="96">
        <f t="shared" si="9"/>
        <v>0.31266391907081303</v>
      </c>
      <c r="BF26" s="97"/>
      <c r="BG26" s="97"/>
      <c r="BH26" s="97"/>
      <c r="BI26" s="118"/>
    </row>
    <row r="27" spans="2:71" ht="20.149999999999999" customHeight="1" x14ac:dyDescent="0.55000000000000004">
      <c r="B27" s="111" t="s">
        <v>43</v>
      </c>
      <c r="C27" s="112"/>
      <c r="D27" s="112"/>
      <c r="E27" s="112"/>
      <c r="F27" s="112"/>
      <c r="G27" s="112"/>
      <c r="H27" s="112"/>
      <c r="I27" s="112"/>
      <c r="J27" s="112"/>
      <c r="K27" s="113">
        <v>44310</v>
      </c>
      <c r="L27" s="114"/>
      <c r="M27" s="114"/>
      <c r="N27" s="114"/>
      <c r="O27" s="114"/>
      <c r="P27" s="115"/>
      <c r="Q27" s="116">
        <v>42751</v>
      </c>
      <c r="R27" s="116"/>
      <c r="S27" s="116"/>
      <c r="T27" s="116"/>
      <c r="U27" s="116"/>
      <c r="V27" s="116"/>
      <c r="W27" s="113">
        <f t="shared" si="5"/>
        <v>87061</v>
      </c>
      <c r="X27" s="114"/>
      <c r="Y27" s="114"/>
      <c r="Z27" s="114"/>
      <c r="AA27" s="114"/>
      <c r="AB27" s="115"/>
      <c r="AC27" s="116">
        <v>14938</v>
      </c>
      <c r="AD27" s="116"/>
      <c r="AE27" s="116"/>
      <c r="AF27" s="116"/>
      <c r="AG27" s="116"/>
      <c r="AH27" s="116"/>
      <c r="AI27" s="116">
        <v>14898</v>
      </c>
      <c r="AJ27" s="116"/>
      <c r="AK27" s="116"/>
      <c r="AL27" s="116"/>
      <c r="AM27" s="116"/>
      <c r="AN27" s="116"/>
      <c r="AO27" s="116">
        <f t="shared" si="6"/>
        <v>29836</v>
      </c>
      <c r="AP27" s="116"/>
      <c r="AQ27" s="116"/>
      <c r="AR27" s="116"/>
      <c r="AS27" s="116"/>
      <c r="AT27" s="116"/>
      <c r="AU27" s="117">
        <f t="shared" si="7"/>
        <v>0.33712480252764615</v>
      </c>
      <c r="AV27" s="117"/>
      <c r="AW27" s="117"/>
      <c r="AX27" s="117"/>
      <c r="AY27" s="117"/>
      <c r="AZ27" s="96">
        <f t="shared" si="8"/>
        <v>0.34848307641926507</v>
      </c>
      <c r="BA27" s="97"/>
      <c r="BB27" s="97"/>
      <c r="BC27" s="97"/>
      <c r="BD27" s="98"/>
      <c r="BE27" s="96">
        <f t="shared" si="9"/>
        <v>0.34270224325472942</v>
      </c>
      <c r="BF27" s="97"/>
      <c r="BG27" s="97"/>
      <c r="BH27" s="97"/>
      <c r="BI27" s="118"/>
    </row>
    <row r="28" spans="2:71" ht="20.149999999999999" customHeight="1" x14ac:dyDescent="0.55000000000000004">
      <c r="B28" s="111" t="s">
        <v>42</v>
      </c>
      <c r="C28" s="112"/>
      <c r="D28" s="112"/>
      <c r="E28" s="112"/>
      <c r="F28" s="112"/>
      <c r="G28" s="112"/>
      <c r="H28" s="112"/>
      <c r="I28" s="112"/>
      <c r="J28" s="112"/>
      <c r="K28" s="113">
        <v>23293</v>
      </c>
      <c r="L28" s="114"/>
      <c r="M28" s="114"/>
      <c r="N28" s="114"/>
      <c r="O28" s="114"/>
      <c r="P28" s="115"/>
      <c r="Q28" s="116">
        <v>22741</v>
      </c>
      <c r="R28" s="116"/>
      <c r="S28" s="116"/>
      <c r="T28" s="116"/>
      <c r="U28" s="116"/>
      <c r="V28" s="116"/>
      <c r="W28" s="113">
        <f t="shared" si="5"/>
        <v>46034</v>
      </c>
      <c r="X28" s="114"/>
      <c r="Y28" s="114"/>
      <c r="Z28" s="114"/>
      <c r="AA28" s="114"/>
      <c r="AB28" s="115"/>
      <c r="AC28" s="116">
        <v>8644</v>
      </c>
      <c r="AD28" s="116"/>
      <c r="AE28" s="116"/>
      <c r="AF28" s="116"/>
      <c r="AG28" s="116"/>
      <c r="AH28" s="116"/>
      <c r="AI28" s="116">
        <v>8664</v>
      </c>
      <c r="AJ28" s="116"/>
      <c r="AK28" s="116"/>
      <c r="AL28" s="116"/>
      <c r="AM28" s="116"/>
      <c r="AN28" s="116"/>
      <c r="AO28" s="116">
        <f t="shared" si="6"/>
        <v>17308</v>
      </c>
      <c r="AP28" s="116"/>
      <c r="AQ28" s="116"/>
      <c r="AR28" s="116"/>
      <c r="AS28" s="116"/>
      <c r="AT28" s="116"/>
      <c r="AU28" s="117">
        <f t="shared" si="7"/>
        <v>0.37109861331730565</v>
      </c>
      <c r="AV28" s="117"/>
      <c r="AW28" s="117"/>
      <c r="AX28" s="117"/>
      <c r="AY28" s="117"/>
      <c r="AZ28" s="96">
        <f t="shared" si="8"/>
        <v>0.38098588452574644</v>
      </c>
      <c r="BA28" s="97"/>
      <c r="BB28" s="97"/>
      <c r="BC28" s="97"/>
      <c r="BD28" s="98"/>
      <c r="BE28" s="96">
        <f t="shared" si="9"/>
        <v>0.3759829691097884</v>
      </c>
      <c r="BF28" s="97"/>
      <c r="BG28" s="97"/>
      <c r="BH28" s="97"/>
      <c r="BI28" s="118"/>
    </row>
    <row r="29" spans="2:71" ht="20.149999999999999" customHeight="1" thickBot="1" x14ac:dyDescent="0.6">
      <c r="B29" s="119" t="s">
        <v>41</v>
      </c>
      <c r="C29" s="120"/>
      <c r="D29" s="120"/>
      <c r="E29" s="120"/>
      <c r="F29" s="120"/>
      <c r="G29" s="120"/>
      <c r="H29" s="120"/>
      <c r="I29" s="120"/>
      <c r="J29" s="121"/>
      <c r="K29" s="113">
        <v>9635</v>
      </c>
      <c r="L29" s="114"/>
      <c r="M29" s="114"/>
      <c r="N29" s="114"/>
      <c r="O29" s="114"/>
      <c r="P29" s="115"/>
      <c r="Q29" s="113">
        <v>9937</v>
      </c>
      <c r="R29" s="114"/>
      <c r="S29" s="114"/>
      <c r="T29" s="114"/>
      <c r="U29" s="114"/>
      <c r="V29" s="115"/>
      <c r="W29" s="113">
        <f t="shared" si="5"/>
        <v>19572</v>
      </c>
      <c r="X29" s="114"/>
      <c r="Y29" s="114"/>
      <c r="Z29" s="114"/>
      <c r="AA29" s="114"/>
      <c r="AB29" s="115"/>
      <c r="AC29" s="116">
        <v>2851</v>
      </c>
      <c r="AD29" s="116"/>
      <c r="AE29" s="116"/>
      <c r="AF29" s="116"/>
      <c r="AG29" s="116"/>
      <c r="AH29" s="116"/>
      <c r="AI29" s="116">
        <v>2808</v>
      </c>
      <c r="AJ29" s="116"/>
      <c r="AK29" s="116"/>
      <c r="AL29" s="116"/>
      <c r="AM29" s="116"/>
      <c r="AN29" s="116"/>
      <c r="AO29" s="116">
        <f t="shared" si="6"/>
        <v>5659</v>
      </c>
      <c r="AP29" s="116"/>
      <c r="AQ29" s="116"/>
      <c r="AR29" s="116"/>
      <c r="AS29" s="116"/>
      <c r="AT29" s="116"/>
      <c r="AU29" s="122">
        <f t="shared" si="7"/>
        <v>0.29590036325895175</v>
      </c>
      <c r="AV29" s="122"/>
      <c r="AW29" s="122"/>
      <c r="AX29" s="122"/>
      <c r="AY29" s="122"/>
      <c r="AZ29" s="107">
        <f t="shared" si="8"/>
        <v>0.28258025561034517</v>
      </c>
      <c r="BA29" s="108"/>
      <c r="BB29" s="108"/>
      <c r="BC29" s="108"/>
      <c r="BD29" s="109"/>
      <c r="BE29" s="107">
        <f t="shared" si="9"/>
        <v>0.28913754342938891</v>
      </c>
      <c r="BF29" s="108"/>
      <c r="BG29" s="108"/>
      <c r="BH29" s="108"/>
      <c r="BI29" s="110"/>
    </row>
    <row r="30" spans="2:71" ht="20.149999999999999" customHeight="1" thickTop="1" thickBot="1" x14ac:dyDescent="0.6">
      <c r="B30" s="100" t="s">
        <v>40</v>
      </c>
      <c r="C30" s="101"/>
      <c r="D30" s="101"/>
      <c r="E30" s="101"/>
      <c r="F30" s="101"/>
      <c r="G30" s="101"/>
      <c r="H30" s="101"/>
      <c r="I30" s="101"/>
      <c r="J30" s="101"/>
      <c r="K30" s="102">
        <f>SUM(K24:P29)</f>
        <v>100435</v>
      </c>
      <c r="L30" s="103"/>
      <c r="M30" s="103"/>
      <c r="N30" s="103"/>
      <c r="O30" s="103"/>
      <c r="P30" s="104"/>
      <c r="Q30" s="105">
        <f>SUM(Q24:V29)</f>
        <v>98614</v>
      </c>
      <c r="R30" s="105"/>
      <c r="S30" s="105"/>
      <c r="T30" s="105"/>
      <c r="U30" s="105"/>
      <c r="V30" s="105"/>
      <c r="W30" s="102">
        <f t="shared" si="5"/>
        <v>199049</v>
      </c>
      <c r="X30" s="103"/>
      <c r="Y30" s="103"/>
      <c r="Z30" s="103"/>
      <c r="AA30" s="103"/>
      <c r="AB30" s="104"/>
      <c r="AC30" s="105">
        <f>SUM(AC24:AH29)</f>
        <v>34044</v>
      </c>
      <c r="AD30" s="105"/>
      <c r="AE30" s="105"/>
      <c r="AF30" s="105"/>
      <c r="AG30" s="105"/>
      <c r="AH30" s="105"/>
      <c r="AI30" s="105">
        <f>SUM(AI24:AN29)</f>
        <v>33723</v>
      </c>
      <c r="AJ30" s="105"/>
      <c r="AK30" s="105"/>
      <c r="AL30" s="105"/>
      <c r="AM30" s="105"/>
      <c r="AN30" s="105"/>
      <c r="AO30" s="105">
        <f t="shared" si="6"/>
        <v>67767</v>
      </c>
      <c r="AP30" s="105"/>
      <c r="AQ30" s="105"/>
      <c r="AR30" s="105"/>
      <c r="AS30" s="105"/>
      <c r="AT30" s="105"/>
      <c r="AU30" s="106">
        <f t="shared" si="7"/>
        <v>0.33896550007467519</v>
      </c>
      <c r="AV30" s="106"/>
      <c r="AW30" s="106"/>
      <c r="AX30" s="106"/>
      <c r="AY30" s="106"/>
      <c r="AZ30" s="93">
        <f t="shared" si="8"/>
        <v>0.34196970004259031</v>
      </c>
      <c r="BA30" s="94"/>
      <c r="BB30" s="94"/>
      <c r="BC30" s="94"/>
      <c r="BD30" s="95"/>
      <c r="BE30" s="93">
        <f t="shared" si="9"/>
        <v>0.34045385809524287</v>
      </c>
      <c r="BF30" s="94"/>
      <c r="BG30" s="94"/>
      <c r="BH30" s="94"/>
      <c r="BI30" s="99"/>
    </row>
    <row r="31" spans="2:71" ht="22.5" x14ac:dyDescent="0.2">
      <c r="B31" s="8" ph="1"/>
      <c r="C31" s="8" ph="1"/>
      <c r="D31" s="8" ph="1"/>
      <c r="E31" s="8" ph="1"/>
      <c r="F31" s="8" ph="1"/>
      <c r="G31" s="8" ph="1"/>
      <c r="H31" s="8" ph="1"/>
      <c r="I31" s="8" ph="1"/>
      <c r="J31" s="8" ph="1"/>
      <c r="K31" s="8" ph="1"/>
      <c r="L31" s="8" ph="1"/>
      <c r="M31" s="8" ph="1"/>
    </row>
    <row r="32" spans="2:71" ht="22.5" customHeight="1" thickBot="1" x14ac:dyDescent="0.6">
      <c r="B32" s="192" t="s">
        <v>39</v>
      </c>
      <c r="C32" s="192"/>
      <c r="D32" s="192"/>
      <c r="E32" s="192"/>
      <c r="F32" s="192"/>
      <c r="G32" s="192"/>
      <c r="H32" s="192"/>
      <c r="I32" s="192"/>
      <c r="J32" s="192"/>
      <c r="K32" s="192"/>
      <c r="L32" s="192"/>
      <c r="M32" s="192"/>
      <c r="N32" s="192"/>
      <c r="O32" s="192"/>
      <c r="P32" s="192"/>
      <c r="Q32" s="192"/>
      <c r="R32" s="192"/>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row>
    <row r="33" spans="1:45" ht="20.149999999999999" customHeight="1" x14ac:dyDescent="0.55000000000000004">
      <c r="B33" s="87" t="s">
        <v>159</v>
      </c>
      <c r="C33" s="88"/>
      <c r="D33" s="88"/>
      <c r="E33" s="88"/>
      <c r="F33" s="88"/>
      <c r="G33" s="156" t="s">
        <v>38</v>
      </c>
      <c r="H33" s="156"/>
      <c r="I33" s="156"/>
      <c r="J33" s="156"/>
      <c r="K33" s="156"/>
      <c r="L33" s="156"/>
      <c r="M33" s="156"/>
      <c r="N33" s="156"/>
      <c r="O33" s="156"/>
      <c r="P33" s="156"/>
      <c r="Q33" s="156"/>
      <c r="R33" s="156"/>
      <c r="S33" s="188" t="s">
        <v>37</v>
      </c>
      <c r="T33" s="188"/>
      <c r="U33" s="188"/>
      <c r="V33" s="188" t="s">
        <v>36</v>
      </c>
      <c r="W33" s="188"/>
      <c r="X33" s="188"/>
      <c r="Y33" s="189" t="s">
        <v>35</v>
      </c>
      <c r="Z33" s="189"/>
      <c r="AA33" s="189"/>
      <c r="AB33" s="88" t="s">
        <v>34</v>
      </c>
      <c r="AC33" s="88"/>
      <c r="AD33" s="88"/>
      <c r="AE33" s="88"/>
      <c r="AF33" s="88"/>
      <c r="AG33" s="88"/>
      <c r="AH33" s="88"/>
      <c r="AI33" s="88" t="s">
        <v>33</v>
      </c>
      <c r="AJ33" s="88"/>
      <c r="AK33" s="88"/>
      <c r="AL33" s="88"/>
      <c r="AM33" s="88"/>
      <c r="AN33" s="88"/>
      <c r="AO33" s="88"/>
      <c r="AP33" s="88"/>
      <c r="AQ33" s="184" t="s">
        <v>32</v>
      </c>
      <c r="AR33" s="184"/>
      <c r="AS33" s="185"/>
    </row>
    <row r="34" spans="1:45" ht="20.149999999999999" customHeight="1" x14ac:dyDescent="0.55000000000000004">
      <c r="B34" s="89"/>
      <c r="C34" s="90"/>
      <c r="D34" s="90"/>
      <c r="E34" s="90"/>
      <c r="F34" s="90"/>
      <c r="G34" s="157"/>
      <c r="H34" s="157"/>
      <c r="I34" s="157"/>
      <c r="J34" s="157"/>
      <c r="K34" s="157"/>
      <c r="L34" s="157"/>
      <c r="M34" s="157"/>
      <c r="N34" s="157"/>
      <c r="O34" s="157"/>
      <c r="P34" s="157"/>
      <c r="Q34" s="157"/>
      <c r="R34" s="157"/>
      <c r="S34" s="112"/>
      <c r="T34" s="112"/>
      <c r="U34" s="112"/>
      <c r="V34" s="112"/>
      <c r="W34" s="112"/>
      <c r="X34" s="112"/>
      <c r="Y34" s="190"/>
      <c r="Z34" s="190"/>
      <c r="AA34" s="190"/>
      <c r="AB34" s="90"/>
      <c r="AC34" s="90"/>
      <c r="AD34" s="90"/>
      <c r="AE34" s="90"/>
      <c r="AF34" s="90"/>
      <c r="AG34" s="90"/>
      <c r="AH34" s="90"/>
      <c r="AI34" s="90"/>
      <c r="AJ34" s="90"/>
      <c r="AK34" s="90"/>
      <c r="AL34" s="90"/>
      <c r="AM34" s="90"/>
      <c r="AN34" s="90"/>
      <c r="AO34" s="90"/>
      <c r="AP34" s="90"/>
      <c r="AQ34" s="186"/>
      <c r="AR34" s="186"/>
      <c r="AS34" s="187"/>
    </row>
    <row r="35" spans="1:45" ht="40" customHeight="1" x14ac:dyDescent="0.25">
      <c r="A35" s="8" t="s" ph="1">
        <v>31</v>
      </c>
      <c r="B35" s="89" ph="1">
        <v>1</v>
      </c>
      <c r="C35" s="90"/>
      <c r="D35" s="90"/>
      <c r="E35" s="90"/>
      <c r="F35" s="90"/>
      <c r="G35" s="90" t="s" ph="1">
        <v>30</v>
      </c>
      <c r="H35" s="90" ph="1"/>
      <c r="I35" s="90" ph="1"/>
      <c r="J35" s="90" ph="1"/>
      <c r="K35" s="90" ph="1"/>
      <c r="L35" s="90" ph="1"/>
      <c r="M35" s="90" ph="1"/>
      <c r="N35" s="90" ph="1"/>
      <c r="O35" s="90" ph="1"/>
      <c r="P35" s="90" ph="1"/>
      <c r="Q35" s="90" ph="1"/>
      <c r="R35" s="90" ph="1"/>
      <c r="S35" s="90" t="s">
        <v>29</v>
      </c>
      <c r="T35" s="90"/>
      <c r="U35" s="90"/>
      <c r="V35" s="90">
        <v>74</v>
      </c>
      <c r="W35" s="90"/>
      <c r="X35" s="90"/>
      <c r="Y35" s="90" t="s">
        <v>24</v>
      </c>
      <c r="Z35" s="90"/>
      <c r="AA35" s="90"/>
      <c r="AB35" s="112" t="s">
        <v>28</v>
      </c>
      <c r="AC35" s="112"/>
      <c r="AD35" s="112"/>
      <c r="AE35" s="112"/>
      <c r="AF35" s="112"/>
      <c r="AG35" s="112"/>
      <c r="AH35" s="112"/>
      <c r="AI35" s="126">
        <v>24293</v>
      </c>
      <c r="AJ35" s="126"/>
      <c r="AK35" s="126"/>
      <c r="AL35" s="126"/>
      <c r="AM35" s="126"/>
      <c r="AN35" s="126"/>
      <c r="AO35" s="126"/>
      <c r="AP35" s="126"/>
      <c r="AQ35" s="90" t="s">
        <v>27</v>
      </c>
      <c r="AR35" s="90"/>
      <c r="AS35" s="191"/>
    </row>
    <row r="36" spans="1:45" ht="40" customHeight="1" x14ac:dyDescent="0.25">
      <c r="A36" s="8" ph="1"/>
      <c r="B36" s="91" ph="1">
        <v>2</v>
      </c>
      <c r="C36" s="92"/>
      <c r="D36" s="92"/>
      <c r="E36" s="92"/>
      <c r="F36" s="92"/>
      <c r="G36" s="92" t="s" ph="1">
        <v>26</v>
      </c>
      <c r="H36" s="92" ph="1"/>
      <c r="I36" s="92" ph="1"/>
      <c r="J36" s="92" ph="1"/>
      <c r="K36" s="92" ph="1"/>
      <c r="L36" s="92" ph="1"/>
      <c r="M36" s="92" ph="1"/>
      <c r="N36" s="92" ph="1"/>
      <c r="O36" s="92" ph="1"/>
      <c r="P36" s="92" ph="1"/>
      <c r="Q36" s="92" ph="1"/>
      <c r="R36" s="92" ph="1"/>
      <c r="S36" s="92" t="s">
        <v>25</v>
      </c>
      <c r="T36" s="92"/>
      <c r="U36" s="92"/>
      <c r="V36" s="92">
        <v>60</v>
      </c>
      <c r="W36" s="92"/>
      <c r="X36" s="92"/>
      <c r="Y36" s="92" t="s">
        <v>24</v>
      </c>
      <c r="Z36" s="92"/>
      <c r="AA36" s="92"/>
      <c r="AB36" s="158" t="s">
        <v>23</v>
      </c>
      <c r="AC36" s="158"/>
      <c r="AD36" s="158"/>
      <c r="AE36" s="158"/>
      <c r="AF36" s="158"/>
      <c r="AG36" s="158"/>
      <c r="AH36" s="158"/>
      <c r="AI36" s="126">
        <v>39121</v>
      </c>
      <c r="AJ36" s="126"/>
      <c r="AK36" s="126"/>
      <c r="AL36" s="126"/>
      <c r="AM36" s="126"/>
      <c r="AN36" s="126"/>
      <c r="AO36" s="126"/>
      <c r="AP36" s="126"/>
      <c r="AQ36" s="90" t="s">
        <v>22</v>
      </c>
      <c r="AR36" s="90"/>
      <c r="AS36" s="191"/>
    </row>
    <row r="37" spans="1:45" ht="29.25" customHeight="1" thickBot="1" x14ac:dyDescent="0.25">
      <c r="B37" s="85"/>
      <c r="C37" s="86"/>
      <c r="D37" s="86"/>
      <c r="E37" s="86"/>
      <c r="F37" s="86"/>
      <c r="G37" s="146" ph="1"/>
      <c r="H37" s="146" ph="1"/>
      <c r="I37" s="146" ph="1"/>
      <c r="J37" s="146" ph="1"/>
      <c r="K37" s="146" ph="1"/>
      <c r="L37" s="146" ph="1"/>
      <c r="M37" s="146" ph="1"/>
      <c r="N37" s="146" ph="1"/>
      <c r="O37" s="146" ph="1"/>
      <c r="P37" s="146" ph="1"/>
      <c r="Q37" s="146" ph="1"/>
      <c r="R37" s="146" ph="1"/>
      <c r="S37" s="152" t="s">
        <v>21</v>
      </c>
      <c r="T37" s="130"/>
      <c r="U37" s="153"/>
      <c r="V37" s="146"/>
      <c r="W37" s="146"/>
      <c r="X37" s="146"/>
      <c r="Y37" s="146"/>
      <c r="Z37" s="146"/>
      <c r="AA37" s="146"/>
      <c r="AB37" s="146"/>
      <c r="AC37" s="146"/>
      <c r="AD37" s="146"/>
      <c r="AE37" s="146"/>
      <c r="AF37" s="146"/>
      <c r="AG37" s="146"/>
      <c r="AH37" s="147"/>
      <c r="AI37" s="148">
        <f>SUM(AI35:AP36)</f>
        <v>63414</v>
      </c>
      <c r="AJ37" s="149"/>
      <c r="AK37" s="149"/>
      <c r="AL37" s="149"/>
      <c r="AM37" s="149"/>
      <c r="AN37" s="149"/>
      <c r="AO37" s="149"/>
      <c r="AP37" s="149"/>
      <c r="AQ37" s="150"/>
      <c r="AR37" s="150"/>
      <c r="AS37" s="151"/>
    </row>
    <row r="45" spans="1:45" ht="22.5" x14ac:dyDescent="0.2">
      <c r="B45" s="8" ph="1"/>
      <c r="C45" s="8" ph="1"/>
      <c r="D45" s="8" ph="1"/>
      <c r="E45" s="8" ph="1"/>
      <c r="F45" s="8" ph="1"/>
      <c r="G45" s="8" ph="1"/>
      <c r="H45" s="8" ph="1"/>
      <c r="I45" s="8" ph="1"/>
      <c r="J45" s="8" ph="1"/>
      <c r="K45" s="8" ph="1"/>
      <c r="L45" s="8" ph="1"/>
      <c r="M45" s="8" ph="1"/>
    </row>
    <row r="46" spans="1:45" ht="22.5" x14ac:dyDescent="0.2">
      <c r="A46" s="8" ph="1"/>
      <c r="B46" s="8" ph="1"/>
      <c r="C46" s="8" ph="1"/>
      <c r="D46" s="8" ph="1"/>
      <c r="E46" s="8" ph="1"/>
      <c r="F46" s="8" ph="1"/>
      <c r="G46" s="8" ph="1"/>
      <c r="H46" s="8" ph="1"/>
      <c r="I46" s="8" ph="1"/>
      <c r="J46" s="8" ph="1"/>
      <c r="K46" s="8" ph="1"/>
      <c r="L46" s="8" ph="1"/>
      <c r="M46" s="8" ph="1"/>
    </row>
    <row r="47" spans="1:45" ht="22.5" x14ac:dyDescent="0.2">
      <c r="A47" s="8" ph="1"/>
      <c r="B47" s="8" ph="1"/>
      <c r="C47" s="8" ph="1"/>
      <c r="D47" s="8" ph="1"/>
      <c r="E47" s="8" ph="1"/>
      <c r="F47" s="8" ph="1"/>
      <c r="G47" s="8" ph="1"/>
      <c r="H47" s="8" ph="1"/>
      <c r="I47" s="8" ph="1"/>
      <c r="J47" s="8" ph="1"/>
      <c r="K47" s="8" ph="1"/>
      <c r="L47" s="8" ph="1"/>
      <c r="M47" s="8" ph="1"/>
    </row>
  </sheetData>
  <mergeCells count="251">
    <mergeCell ref="AQ36:AS36"/>
    <mergeCell ref="AB35:AH35"/>
    <mergeCell ref="G36:R36"/>
    <mergeCell ref="S36:U36"/>
    <mergeCell ref="V36:X36"/>
    <mergeCell ref="Y36:AA36"/>
    <mergeCell ref="G35:R35"/>
    <mergeCell ref="AQ35:AS35"/>
    <mergeCell ref="BE19:BI19"/>
    <mergeCell ref="B19:J19"/>
    <mergeCell ref="W23:AB23"/>
    <mergeCell ref="AC23:AH23"/>
    <mergeCell ref="AI23:AN23"/>
    <mergeCell ref="B32:R32"/>
    <mergeCell ref="B22:J23"/>
    <mergeCell ref="K22:AB22"/>
    <mergeCell ref="AO25:AT25"/>
    <mergeCell ref="W19:AB19"/>
    <mergeCell ref="AO19:AT19"/>
    <mergeCell ref="K25:P25"/>
    <mergeCell ref="Q25:V25"/>
    <mergeCell ref="W25:AB25"/>
    <mergeCell ref="AC25:AH25"/>
    <mergeCell ref="W24:AB24"/>
    <mergeCell ref="AO18:AT18"/>
    <mergeCell ref="AI17:AN17"/>
    <mergeCell ref="AO17:AT17"/>
    <mergeCell ref="AI19:AN19"/>
    <mergeCell ref="V35:X35"/>
    <mergeCell ref="Y35:AA35"/>
    <mergeCell ref="AZ19:BD19"/>
    <mergeCell ref="AC19:AH19"/>
    <mergeCell ref="AZ18:BD18"/>
    <mergeCell ref="AU19:AY19"/>
    <mergeCell ref="Q17:V17"/>
    <mergeCell ref="B21:BI21"/>
    <mergeCell ref="AB33:AH34"/>
    <mergeCell ref="AQ33:AS34"/>
    <mergeCell ref="AI33:AP34"/>
    <mergeCell ref="V33:X34"/>
    <mergeCell ref="Y33:AA34"/>
    <mergeCell ref="AU18:AY18"/>
    <mergeCell ref="K19:P19"/>
    <mergeCell ref="B17:J17"/>
    <mergeCell ref="S33:U34"/>
    <mergeCell ref="AI35:AP35"/>
    <mergeCell ref="AU22:BI22"/>
    <mergeCell ref="AC22:AT22"/>
    <mergeCell ref="BE15:BI15"/>
    <mergeCell ref="AO16:AT16"/>
    <mergeCell ref="BE16:BI16"/>
    <mergeCell ref="AC18:AH18"/>
    <mergeCell ref="K18:P18"/>
    <mergeCell ref="Q15:V15"/>
    <mergeCell ref="W17:AB17"/>
    <mergeCell ref="BE18:BI18"/>
    <mergeCell ref="BE17:BI17"/>
    <mergeCell ref="AZ17:BD17"/>
    <mergeCell ref="K15:P15"/>
    <mergeCell ref="AC16:AH16"/>
    <mergeCell ref="AI16:AN16"/>
    <mergeCell ref="AU17:AY17"/>
    <mergeCell ref="Q18:V18"/>
    <mergeCell ref="W18:AB18"/>
    <mergeCell ref="Q16:V16"/>
    <mergeCell ref="W16:AB16"/>
    <mergeCell ref="AO15:AT15"/>
    <mergeCell ref="AC15:AH15"/>
    <mergeCell ref="AI15:AN15"/>
    <mergeCell ref="AU15:AY15"/>
    <mergeCell ref="K17:P17"/>
    <mergeCell ref="AI18:AN18"/>
    <mergeCell ref="K11:P11"/>
    <mergeCell ref="Q13:V13"/>
    <mergeCell ref="AC14:AH14"/>
    <mergeCell ref="W12:AB12"/>
    <mergeCell ref="W11:AB11"/>
    <mergeCell ref="Q11:V11"/>
    <mergeCell ref="Q12:V12"/>
    <mergeCell ref="AI11:AN11"/>
    <mergeCell ref="AI12:AN12"/>
    <mergeCell ref="AZ16:BD16"/>
    <mergeCell ref="W15:AB15"/>
    <mergeCell ref="AC17:AH17"/>
    <mergeCell ref="K13:P13"/>
    <mergeCell ref="K16:P16"/>
    <mergeCell ref="AZ15:BD15"/>
    <mergeCell ref="AU16:AY16"/>
    <mergeCell ref="AI14:AN14"/>
    <mergeCell ref="W14:AB14"/>
    <mergeCell ref="W13:AB13"/>
    <mergeCell ref="AZ14:BD14"/>
    <mergeCell ref="AO13:AT13"/>
    <mergeCell ref="AO14:AT14"/>
    <mergeCell ref="AI13:AN13"/>
    <mergeCell ref="B14:J14"/>
    <mergeCell ref="B13:J13"/>
    <mergeCell ref="B12:J12"/>
    <mergeCell ref="B11:J11"/>
    <mergeCell ref="AC11:AH11"/>
    <mergeCell ref="BB6:BI6"/>
    <mergeCell ref="AL6:AS6"/>
    <mergeCell ref="AT6:BA6"/>
    <mergeCell ref="BE12:BI12"/>
    <mergeCell ref="AO11:AT11"/>
    <mergeCell ref="AU9:BI9"/>
    <mergeCell ref="AZ11:BD11"/>
    <mergeCell ref="AZ12:BD12"/>
    <mergeCell ref="AO12:AT12"/>
    <mergeCell ref="AU10:AY10"/>
    <mergeCell ref="Q14:V14"/>
    <mergeCell ref="BE11:BI11"/>
    <mergeCell ref="BE14:BI14"/>
    <mergeCell ref="BE13:BI13"/>
    <mergeCell ref="AU13:AY13"/>
    <mergeCell ref="AU14:AY14"/>
    <mergeCell ref="AU12:AY12"/>
    <mergeCell ref="K12:P12"/>
    <mergeCell ref="AZ13:BD13"/>
    <mergeCell ref="BB3:BI3"/>
    <mergeCell ref="AL4:AS4"/>
    <mergeCell ref="AL5:AS5"/>
    <mergeCell ref="BB4:BI4"/>
    <mergeCell ref="BB5:BI5"/>
    <mergeCell ref="AL2:AS2"/>
    <mergeCell ref="K9:AB9"/>
    <mergeCell ref="AC9:AT9"/>
    <mergeCell ref="AC10:AH10"/>
    <mergeCell ref="AI10:AN10"/>
    <mergeCell ref="W10:AB10"/>
    <mergeCell ref="K10:P10"/>
    <mergeCell ref="Q10:V10"/>
    <mergeCell ref="AO10:AT10"/>
    <mergeCell ref="Z6:AK6"/>
    <mergeCell ref="Z2:AK2"/>
    <mergeCell ref="Z3:AK3"/>
    <mergeCell ref="B4:K4"/>
    <mergeCell ref="B5:K5"/>
    <mergeCell ref="AZ10:BD10"/>
    <mergeCell ref="BE10:BI10"/>
    <mergeCell ref="B9:J10"/>
    <mergeCell ref="AU11:AY11"/>
    <mergeCell ref="Y37:AA37"/>
    <mergeCell ref="AB37:AH37"/>
    <mergeCell ref="AI37:AP37"/>
    <mergeCell ref="AQ37:AS37"/>
    <mergeCell ref="G37:R37"/>
    <mergeCell ref="S37:U37"/>
    <mergeCell ref="V37:X37"/>
    <mergeCell ref="B3:K3"/>
    <mergeCell ref="Z5:AK5"/>
    <mergeCell ref="AC13:AH13"/>
    <mergeCell ref="K14:P14"/>
    <mergeCell ref="AC12:AH12"/>
    <mergeCell ref="B15:J15"/>
    <mergeCell ref="B18:J18"/>
    <mergeCell ref="B16:J16"/>
    <mergeCell ref="G33:R34"/>
    <mergeCell ref="S35:U35"/>
    <mergeCell ref="AI25:AN25"/>
    <mergeCell ref="B24:J24"/>
    <mergeCell ref="K24:P24"/>
    <mergeCell ref="Q24:V24"/>
    <mergeCell ref="Q19:V19"/>
    <mergeCell ref="AB36:AH36"/>
    <mergeCell ref="AI36:AP36"/>
    <mergeCell ref="B1:BI1"/>
    <mergeCell ref="B8:AN8"/>
    <mergeCell ref="B6:K6"/>
    <mergeCell ref="L2:Y2"/>
    <mergeCell ref="L3:Y3"/>
    <mergeCell ref="L4:Y4"/>
    <mergeCell ref="L5:Y5"/>
    <mergeCell ref="L6:Y6"/>
    <mergeCell ref="Z4:AK4"/>
    <mergeCell ref="B2:K2"/>
    <mergeCell ref="AL3:AS3"/>
    <mergeCell ref="AT4:BA4"/>
    <mergeCell ref="AT3:BA3"/>
    <mergeCell ref="AT2:BA2"/>
    <mergeCell ref="AT5:BA5"/>
    <mergeCell ref="BB2:BI2"/>
    <mergeCell ref="AC24:AH24"/>
    <mergeCell ref="AI24:AN24"/>
    <mergeCell ref="K23:P23"/>
    <mergeCell ref="Q23:V23"/>
    <mergeCell ref="AC27:AH27"/>
    <mergeCell ref="AI27:AN27"/>
    <mergeCell ref="AO24:AT24"/>
    <mergeCell ref="AO23:AT23"/>
    <mergeCell ref="AU23:AY23"/>
    <mergeCell ref="Q27:V27"/>
    <mergeCell ref="W27:AB27"/>
    <mergeCell ref="AZ25:BD25"/>
    <mergeCell ref="BE25:BI25"/>
    <mergeCell ref="BE26:BI26"/>
    <mergeCell ref="AO26:AT26"/>
    <mergeCell ref="AU26:AY26"/>
    <mergeCell ref="AZ26:BD26"/>
    <mergeCell ref="BE24:BI24"/>
    <mergeCell ref="AU24:AY24"/>
    <mergeCell ref="AZ24:BD24"/>
    <mergeCell ref="AZ23:BD23"/>
    <mergeCell ref="BE23:BI23"/>
    <mergeCell ref="B25:J25"/>
    <mergeCell ref="BE28:BI28"/>
    <mergeCell ref="B29:J29"/>
    <mergeCell ref="K29:P29"/>
    <mergeCell ref="Q29:V29"/>
    <mergeCell ref="W29:AB29"/>
    <mergeCell ref="AC29:AH29"/>
    <mergeCell ref="AI29:AN29"/>
    <mergeCell ref="AO29:AT29"/>
    <mergeCell ref="AU29:AY29"/>
    <mergeCell ref="AO27:AT27"/>
    <mergeCell ref="AU27:AY27"/>
    <mergeCell ref="AZ27:BD27"/>
    <mergeCell ref="BE27:BI27"/>
    <mergeCell ref="B26:J26"/>
    <mergeCell ref="K26:P26"/>
    <mergeCell ref="Q26:V26"/>
    <mergeCell ref="W26:AB26"/>
    <mergeCell ref="AC26:AH26"/>
    <mergeCell ref="AI26:AN26"/>
    <mergeCell ref="B27:J27"/>
    <mergeCell ref="K27:P27"/>
    <mergeCell ref="AU25:AY25"/>
    <mergeCell ref="B33:F34"/>
    <mergeCell ref="B35:F35"/>
    <mergeCell ref="B36:F36"/>
    <mergeCell ref="AZ30:BD30"/>
    <mergeCell ref="AZ28:BD28"/>
    <mergeCell ref="BE30:BI30"/>
    <mergeCell ref="B30:J30"/>
    <mergeCell ref="K30:P30"/>
    <mergeCell ref="Q30:V30"/>
    <mergeCell ref="W30:AB30"/>
    <mergeCell ref="AC30:AH30"/>
    <mergeCell ref="AI30:AN30"/>
    <mergeCell ref="AO30:AT30"/>
    <mergeCell ref="AU30:AY30"/>
    <mergeCell ref="AZ29:BD29"/>
    <mergeCell ref="BE29:BI29"/>
    <mergeCell ref="B28:J28"/>
    <mergeCell ref="K28:P28"/>
    <mergeCell ref="Q28:V28"/>
    <mergeCell ref="W28:AB28"/>
    <mergeCell ref="AC28:AH28"/>
    <mergeCell ref="AI28:AN28"/>
    <mergeCell ref="AO28:AT28"/>
    <mergeCell ref="AU28:AY28"/>
  </mergeCells>
  <phoneticPr fontId="2"/>
  <pageMargins left="0.2" right="0.19" top="0.31" bottom="0.2" header="0.2" footer="0.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F0DD0-3569-4F59-8BD8-1DE7C05064E3}">
  <dimension ref="A1:L30"/>
  <sheetViews>
    <sheetView view="pageBreakPreview" zoomScale="60" zoomScaleNormal="75" workbookViewId="0">
      <selection activeCell="CX10" sqref="CX10"/>
    </sheetView>
  </sheetViews>
  <sheetFormatPr defaultColWidth="8.25" defaultRowHeight="30" customHeight="1" x14ac:dyDescent="0.3"/>
  <cols>
    <col min="1" max="1" width="19.58203125" style="16" customWidth="1"/>
    <col min="2" max="3" width="7.4140625" style="16" customWidth="1"/>
    <col min="4" max="4" width="7.9140625" style="16" customWidth="1"/>
    <col min="5" max="8" width="6.4140625" style="16" customWidth="1"/>
    <col min="9" max="12" width="7.9140625" style="16" customWidth="1"/>
    <col min="13" max="39" width="8.25" style="16"/>
    <col min="40" max="40" width="9" style="16" bestFit="1" customWidth="1"/>
    <col min="41" max="16384" width="8.25" style="16"/>
  </cols>
  <sheetData>
    <row r="1" spans="1:12" ht="30" customHeight="1" x14ac:dyDescent="0.3">
      <c r="A1" s="194" t="s">
        <v>91</v>
      </c>
      <c r="B1" s="194"/>
      <c r="C1" s="194"/>
    </row>
    <row r="3" spans="1:12" ht="30" customHeight="1" thickBot="1" x14ac:dyDescent="0.35">
      <c r="A3" s="41" t="s">
        <v>90</v>
      </c>
    </row>
    <row r="4" spans="1:12" ht="30" customHeight="1" x14ac:dyDescent="0.3">
      <c r="A4" s="195" t="s">
        <v>89</v>
      </c>
      <c r="B4" s="197" t="s">
        <v>52</v>
      </c>
      <c r="C4" s="198"/>
      <c r="D4" s="199"/>
      <c r="E4" s="197" t="s">
        <v>51</v>
      </c>
      <c r="F4" s="198"/>
      <c r="G4" s="198"/>
      <c r="H4" s="198"/>
      <c r="I4" s="199"/>
      <c r="J4" s="197" t="s">
        <v>50</v>
      </c>
      <c r="K4" s="198"/>
      <c r="L4" s="200"/>
    </row>
    <row r="5" spans="1:12" ht="30" customHeight="1" x14ac:dyDescent="0.3">
      <c r="A5" s="196"/>
      <c r="B5" s="38"/>
      <c r="C5" s="38"/>
      <c r="D5" s="38"/>
      <c r="E5" s="203" t="s">
        <v>88</v>
      </c>
      <c r="F5" s="204"/>
      <c r="G5" s="201" t="s">
        <v>87</v>
      </c>
      <c r="H5" s="202"/>
      <c r="I5" s="38"/>
      <c r="J5" s="38"/>
      <c r="K5" s="38"/>
      <c r="L5" s="37"/>
    </row>
    <row r="6" spans="1:12" ht="30" customHeight="1" x14ac:dyDescent="0.3">
      <c r="A6" s="40"/>
      <c r="B6" s="38" t="s">
        <v>49</v>
      </c>
      <c r="C6" s="38" t="s">
        <v>48</v>
      </c>
      <c r="D6" s="38" t="s">
        <v>47</v>
      </c>
      <c r="E6" s="38" t="s">
        <v>49</v>
      </c>
      <c r="F6" s="38" t="s">
        <v>48</v>
      </c>
      <c r="G6" s="39" t="s">
        <v>49</v>
      </c>
      <c r="H6" s="39" t="s">
        <v>48</v>
      </c>
      <c r="I6" s="38" t="s">
        <v>47</v>
      </c>
      <c r="J6" s="38" t="s">
        <v>49</v>
      </c>
      <c r="K6" s="38" t="s">
        <v>48</v>
      </c>
      <c r="L6" s="37" t="s">
        <v>47</v>
      </c>
    </row>
    <row r="7" spans="1:12" ht="30" customHeight="1" x14ac:dyDescent="0.3">
      <c r="A7" s="36" t="s">
        <v>86</v>
      </c>
      <c r="B7" s="30">
        <v>995</v>
      </c>
      <c r="C7" s="30">
        <v>1045</v>
      </c>
      <c r="D7" s="27">
        <v>2040</v>
      </c>
      <c r="E7" s="27">
        <v>237</v>
      </c>
      <c r="F7" s="27">
        <v>187</v>
      </c>
      <c r="G7" s="35">
        <v>107</v>
      </c>
      <c r="H7" s="35">
        <v>119</v>
      </c>
      <c r="I7" s="27">
        <f t="shared" ref="I7:I23" si="0">SUM(E7:H7)</f>
        <v>650</v>
      </c>
      <c r="J7" s="34">
        <f t="shared" ref="J7:J23" si="1">(E7+G7)/B7*100</f>
        <v>34.572864321608037</v>
      </c>
      <c r="K7" s="34">
        <f t="shared" ref="K7:K23" si="2">(F7+H7)/C7*100</f>
        <v>29.282296650717704</v>
      </c>
      <c r="L7" s="33">
        <f t="shared" ref="L7:L23" si="3">I7/D7*100</f>
        <v>31.862745098039213</v>
      </c>
    </row>
    <row r="8" spans="1:12" ht="30" customHeight="1" x14ac:dyDescent="0.3">
      <c r="A8" s="36" t="s">
        <v>85</v>
      </c>
      <c r="B8" s="30">
        <v>785</v>
      </c>
      <c r="C8" s="30">
        <v>747</v>
      </c>
      <c r="D8" s="27">
        <v>1532</v>
      </c>
      <c r="E8" s="27">
        <v>166</v>
      </c>
      <c r="F8" s="27">
        <v>136</v>
      </c>
      <c r="G8" s="35">
        <v>83</v>
      </c>
      <c r="H8" s="35">
        <v>84</v>
      </c>
      <c r="I8" s="27">
        <f t="shared" si="0"/>
        <v>469</v>
      </c>
      <c r="J8" s="34">
        <f t="shared" si="1"/>
        <v>31.719745222929934</v>
      </c>
      <c r="K8" s="34">
        <f t="shared" si="2"/>
        <v>29.451137884872825</v>
      </c>
      <c r="L8" s="33">
        <f t="shared" si="3"/>
        <v>30.613577023498696</v>
      </c>
    </row>
    <row r="9" spans="1:12" ht="30" customHeight="1" x14ac:dyDescent="0.3">
      <c r="A9" s="36" t="s">
        <v>84</v>
      </c>
      <c r="B9" s="30">
        <v>809</v>
      </c>
      <c r="C9" s="30">
        <v>825</v>
      </c>
      <c r="D9" s="27">
        <v>1634</v>
      </c>
      <c r="E9" s="27">
        <v>160</v>
      </c>
      <c r="F9" s="27">
        <v>134</v>
      </c>
      <c r="G9" s="35">
        <v>114</v>
      </c>
      <c r="H9" s="35">
        <v>121</v>
      </c>
      <c r="I9" s="27">
        <f t="shared" si="0"/>
        <v>529</v>
      </c>
      <c r="J9" s="34">
        <f t="shared" si="1"/>
        <v>33.868974042027197</v>
      </c>
      <c r="K9" s="34">
        <f t="shared" si="2"/>
        <v>30.909090909090907</v>
      </c>
      <c r="L9" s="33">
        <f t="shared" si="3"/>
        <v>32.374541003671972</v>
      </c>
    </row>
    <row r="10" spans="1:12" ht="30" customHeight="1" x14ac:dyDescent="0.3">
      <c r="A10" s="36" t="s">
        <v>83</v>
      </c>
      <c r="B10" s="30">
        <v>245</v>
      </c>
      <c r="C10" s="30">
        <v>246</v>
      </c>
      <c r="D10" s="27">
        <v>491</v>
      </c>
      <c r="E10" s="27">
        <v>49</v>
      </c>
      <c r="F10" s="27">
        <v>39</v>
      </c>
      <c r="G10" s="35">
        <v>39</v>
      </c>
      <c r="H10" s="35">
        <v>47</v>
      </c>
      <c r="I10" s="27">
        <f t="shared" si="0"/>
        <v>174</v>
      </c>
      <c r="J10" s="34">
        <f t="shared" si="1"/>
        <v>35.918367346938773</v>
      </c>
      <c r="K10" s="34">
        <f t="shared" si="2"/>
        <v>34.959349593495936</v>
      </c>
      <c r="L10" s="33">
        <f t="shared" si="3"/>
        <v>35.437881873727086</v>
      </c>
    </row>
    <row r="11" spans="1:12" ht="30" customHeight="1" x14ac:dyDescent="0.3">
      <c r="A11" s="36" t="s">
        <v>82</v>
      </c>
      <c r="B11" s="30">
        <v>248</v>
      </c>
      <c r="C11" s="30">
        <v>265</v>
      </c>
      <c r="D11" s="27">
        <v>513</v>
      </c>
      <c r="E11" s="27">
        <v>43</v>
      </c>
      <c r="F11" s="27">
        <v>43</v>
      </c>
      <c r="G11" s="35">
        <v>41</v>
      </c>
      <c r="H11" s="35">
        <v>40</v>
      </c>
      <c r="I11" s="27">
        <f t="shared" si="0"/>
        <v>167</v>
      </c>
      <c r="J11" s="34">
        <f t="shared" si="1"/>
        <v>33.87096774193548</v>
      </c>
      <c r="K11" s="34">
        <f t="shared" si="2"/>
        <v>31.320754716981131</v>
      </c>
      <c r="L11" s="33">
        <f t="shared" si="3"/>
        <v>32.553606237816766</v>
      </c>
    </row>
    <row r="12" spans="1:12" ht="30" customHeight="1" x14ac:dyDescent="0.3">
      <c r="A12" s="36" t="s">
        <v>81</v>
      </c>
      <c r="B12" s="30">
        <v>226</v>
      </c>
      <c r="C12" s="30">
        <v>241</v>
      </c>
      <c r="D12" s="27">
        <v>467</v>
      </c>
      <c r="E12" s="27">
        <v>44</v>
      </c>
      <c r="F12" s="27">
        <v>35</v>
      </c>
      <c r="G12" s="35">
        <v>51</v>
      </c>
      <c r="H12" s="35">
        <v>43</v>
      </c>
      <c r="I12" s="27">
        <f t="shared" si="0"/>
        <v>173</v>
      </c>
      <c r="J12" s="34">
        <f t="shared" si="1"/>
        <v>42.035398230088497</v>
      </c>
      <c r="K12" s="34">
        <f t="shared" si="2"/>
        <v>32.365145228215766</v>
      </c>
      <c r="L12" s="33">
        <f t="shared" si="3"/>
        <v>37.044967880085657</v>
      </c>
    </row>
    <row r="13" spans="1:12" ht="30" customHeight="1" x14ac:dyDescent="0.3">
      <c r="A13" s="36" t="s">
        <v>80</v>
      </c>
      <c r="B13" s="30">
        <v>184</v>
      </c>
      <c r="C13" s="30">
        <v>164</v>
      </c>
      <c r="D13" s="27">
        <v>348</v>
      </c>
      <c r="E13" s="27">
        <v>24</v>
      </c>
      <c r="F13" s="27">
        <v>15</v>
      </c>
      <c r="G13" s="35">
        <v>25</v>
      </c>
      <c r="H13" s="35">
        <v>32</v>
      </c>
      <c r="I13" s="27">
        <f t="shared" si="0"/>
        <v>96</v>
      </c>
      <c r="J13" s="34">
        <f t="shared" si="1"/>
        <v>26.630434782608699</v>
      </c>
      <c r="K13" s="34">
        <f t="shared" si="2"/>
        <v>28.658536585365852</v>
      </c>
      <c r="L13" s="33">
        <f t="shared" si="3"/>
        <v>27.586206896551722</v>
      </c>
    </row>
    <row r="14" spans="1:12" ht="30" customHeight="1" x14ac:dyDescent="0.3">
      <c r="A14" s="36" t="s">
        <v>79</v>
      </c>
      <c r="B14" s="30">
        <v>165</v>
      </c>
      <c r="C14" s="30">
        <v>186</v>
      </c>
      <c r="D14" s="27">
        <v>351</v>
      </c>
      <c r="E14" s="27">
        <v>28</v>
      </c>
      <c r="F14" s="27">
        <v>15</v>
      </c>
      <c r="G14" s="35">
        <v>38</v>
      </c>
      <c r="H14" s="35">
        <v>49</v>
      </c>
      <c r="I14" s="27">
        <f t="shared" si="0"/>
        <v>130</v>
      </c>
      <c r="J14" s="34">
        <f t="shared" si="1"/>
        <v>40</v>
      </c>
      <c r="K14" s="34">
        <f t="shared" si="2"/>
        <v>34.408602150537639</v>
      </c>
      <c r="L14" s="33">
        <f t="shared" si="3"/>
        <v>37.037037037037038</v>
      </c>
    </row>
    <row r="15" spans="1:12" ht="30" customHeight="1" x14ac:dyDescent="0.3">
      <c r="A15" s="36" t="s">
        <v>78</v>
      </c>
      <c r="B15" s="30">
        <v>265</v>
      </c>
      <c r="C15" s="30">
        <v>282</v>
      </c>
      <c r="D15" s="27">
        <v>547</v>
      </c>
      <c r="E15" s="27">
        <v>51</v>
      </c>
      <c r="F15" s="27">
        <v>43</v>
      </c>
      <c r="G15" s="35">
        <v>41</v>
      </c>
      <c r="H15" s="35">
        <v>55</v>
      </c>
      <c r="I15" s="27">
        <f t="shared" si="0"/>
        <v>190</v>
      </c>
      <c r="J15" s="34">
        <f t="shared" si="1"/>
        <v>34.716981132075468</v>
      </c>
      <c r="K15" s="34">
        <f t="shared" si="2"/>
        <v>34.751773049645394</v>
      </c>
      <c r="L15" s="33">
        <f t="shared" si="3"/>
        <v>34.734917733089581</v>
      </c>
    </row>
    <row r="16" spans="1:12" ht="30" customHeight="1" x14ac:dyDescent="0.3">
      <c r="A16" s="36" t="s">
        <v>77</v>
      </c>
      <c r="B16" s="30">
        <v>456</v>
      </c>
      <c r="C16" s="30">
        <v>473</v>
      </c>
      <c r="D16" s="27">
        <v>929</v>
      </c>
      <c r="E16" s="27">
        <v>90</v>
      </c>
      <c r="F16" s="27">
        <v>59</v>
      </c>
      <c r="G16" s="35">
        <v>72</v>
      </c>
      <c r="H16" s="35">
        <v>97</v>
      </c>
      <c r="I16" s="27">
        <f t="shared" si="0"/>
        <v>318</v>
      </c>
      <c r="J16" s="34">
        <f t="shared" si="1"/>
        <v>35.526315789473685</v>
      </c>
      <c r="K16" s="34">
        <f t="shared" si="2"/>
        <v>32.980972515856237</v>
      </c>
      <c r="L16" s="33">
        <f t="shared" si="3"/>
        <v>34.230355220667384</v>
      </c>
    </row>
    <row r="17" spans="1:12" ht="30" customHeight="1" x14ac:dyDescent="0.3">
      <c r="A17" s="36" t="s">
        <v>76</v>
      </c>
      <c r="B17" s="30">
        <v>344</v>
      </c>
      <c r="C17" s="30">
        <v>347</v>
      </c>
      <c r="D17" s="27">
        <v>691</v>
      </c>
      <c r="E17" s="27">
        <v>68</v>
      </c>
      <c r="F17" s="27">
        <v>47</v>
      </c>
      <c r="G17" s="35">
        <v>53</v>
      </c>
      <c r="H17" s="35">
        <v>64</v>
      </c>
      <c r="I17" s="27">
        <f t="shared" si="0"/>
        <v>232</v>
      </c>
      <c r="J17" s="34">
        <f t="shared" si="1"/>
        <v>35.174418604651166</v>
      </c>
      <c r="K17" s="34">
        <f t="shared" si="2"/>
        <v>31.988472622478387</v>
      </c>
      <c r="L17" s="33">
        <f t="shared" si="3"/>
        <v>33.574529667149058</v>
      </c>
    </row>
    <row r="18" spans="1:12" ht="30" customHeight="1" x14ac:dyDescent="0.3">
      <c r="A18" s="36" t="s">
        <v>75</v>
      </c>
      <c r="B18" s="30">
        <v>402</v>
      </c>
      <c r="C18" s="30">
        <v>362</v>
      </c>
      <c r="D18" s="27">
        <v>764</v>
      </c>
      <c r="E18" s="27">
        <v>74</v>
      </c>
      <c r="F18" s="27">
        <v>64</v>
      </c>
      <c r="G18" s="35">
        <v>57</v>
      </c>
      <c r="H18" s="35">
        <v>51</v>
      </c>
      <c r="I18" s="27">
        <f t="shared" si="0"/>
        <v>246</v>
      </c>
      <c r="J18" s="34">
        <f t="shared" si="1"/>
        <v>32.587064676616919</v>
      </c>
      <c r="K18" s="34">
        <f t="shared" si="2"/>
        <v>31.767955801104975</v>
      </c>
      <c r="L18" s="33">
        <f t="shared" si="3"/>
        <v>32.198952879581149</v>
      </c>
    </row>
    <row r="19" spans="1:12" ht="30" customHeight="1" x14ac:dyDescent="0.3">
      <c r="A19" s="36" t="s">
        <v>74</v>
      </c>
      <c r="B19" s="30">
        <v>749</v>
      </c>
      <c r="C19" s="30">
        <v>723</v>
      </c>
      <c r="D19" s="27">
        <v>1472</v>
      </c>
      <c r="E19" s="27">
        <v>117</v>
      </c>
      <c r="F19" s="27">
        <v>112</v>
      </c>
      <c r="G19" s="35">
        <v>88</v>
      </c>
      <c r="H19" s="35">
        <v>124</v>
      </c>
      <c r="I19" s="27">
        <f t="shared" si="0"/>
        <v>441</v>
      </c>
      <c r="J19" s="34">
        <f t="shared" si="1"/>
        <v>27.369826435246996</v>
      </c>
      <c r="K19" s="34">
        <f t="shared" si="2"/>
        <v>32.641770401106498</v>
      </c>
      <c r="L19" s="33">
        <f t="shared" si="3"/>
        <v>29.959239130434785</v>
      </c>
    </row>
    <row r="20" spans="1:12" ht="30" customHeight="1" x14ac:dyDescent="0.3">
      <c r="A20" s="36" t="s">
        <v>73</v>
      </c>
      <c r="B20" s="30">
        <v>443</v>
      </c>
      <c r="C20" s="30">
        <v>427</v>
      </c>
      <c r="D20" s="27">
        <v>870</v>
      </c>
      <c r="E20" s="27">
        <v>101</v>
      </c>
      <c r="F20" s="27">
        <v>75</v>
      </c>
      <c r="G20" s="35">
        <v>43</v>
      </c>
      <c r="H20" s="35">
        <v>55</v>
      </c>
      <c r="I20" s="27">
        <f t="shared" si="0"/>
        <v>274</v>
      </c>
      <c r="J20" s="34">
        <f t="shared" si="1"/>
        <v>32.505643340857787</v>
      </c>
      <c r="K20" s="34">
        <f t="shared" si="2"/>
        <v>30.444964871194379</v>
      </c>
      <c r="L20" s="33">
        <f t="shared" si="3"/>
        <v>31.494252873563216</v>
      </c>
    </row>
    <row r="21" spans="1:12" ht="30" customHeight="1" x14ac:dyDescent="0.3">
      <c r="A21" s="36" t="s">
        <v>72</v>
      </c>
      <c r="B21" s="30">
        <v>351</v>
      </c>
      <c r="C21" s="30">
        <v>371</v>
      </c>
      <c r="D21" s="27">
        <v>722</v>
      </c>
      <c r="E21" s="27">
        <v>60</v>
      </c>
      <c r="F21" s="27">
        <v>50</v>
      </c>
      <c r="G21" s="35">
        <v>45</v>
      </c>
      <c r="H21" s="35">
        <v>44</v>
      </c>
      <c r="I21" s="27">
        <f t="shared" si="0"/>
        <v>199</v>
      </c>
      <c r="J21" s="34">
        <f t="shared" si="1"/>
        <v>29.914529914529915</v>
      </c>
      <c r="K21" s="34">
        <f t="shared" si="2"/>
        <v>25.336927223719673</v>
      </c>
      <c r="L21" s="33">
        <f t="shared" si="3"/>
        <v>27.562326869806093</v>
      </c>
    </row>
    <row r="22" spans="1:12" ht="30" customHeight="1" thickBot="1" x14ac:dyDescent="0.35">
      <c r="A22" s="32" t="s">
        <v>71</v>
      </c>
      <c r="B22" s="31">
        <v>280</v>
      </c>
      <c r="C22" s="30">
        <v>304</v>
      </c>
      <c r="D22" s="29">
        <v>584</v>
      </c>
      <c r="E22" s="29">
        <v>53</v>
      </c>
      <c r="F22" s="29">
        <v>47</v>
      </c>
      <c r="G22" s="28">
        <v>42</v>
      </c>
      <c r="H22" s="28">
        <v>60</v>
      </c>
      <c r="I22" s="27">
        <f t="shared" si="0"/>
        <v>202</v>
      </c>
      <c r="J22" s="26">
        <f t="shared" si="1"/>
        <v>33.928571428571431</v>
      </c>
      <c r="K22" s="26">
        <f t="shared" si="2"/>
        <v>35.19736842105263</v>
      </c>
      <c r="L22" s="25">
        <f t="shared" si="3"/>
        <v>34.589041095890408</v>
      </c>
    </row>
    <row r="23" spans="1:12" s="19" customFormat="1" ht="30" customHeight="1" thickTop="1" thickBot="1" x14ac:dyDescent="0.35">
      <c r="A23" s="24" t="s">
        <v>47</v>
      </c>
      <c r="B23" s="23">
        <f>SUM(B7:B22)</f>
        <v>6947</v>
      </c>
      <c r="C23" s="22">
        <f>SUM(C7:C22)</f>
        <v>7008</v>
      </c>
      <c r="D23" s="22">
        <f>SUM(B23:C23)</f>
        <v>13955</v>
      </c>
      <c r="E23" s="22">
        <f>SUM(E7:E22)</f>
        <v>1365</v>
      </c>
      <c r="F23" s="22">
        <f>SUM(F7:F22)</f>
        <v>1101</v>
      </c>
      <c r="G23" s="22">
        <f>SUM(G7:G22)</f>
        <v>939</v>
      </c>
      <c r="H23" s="22">
        <f>SUM(H7:H22)</f>
        <v>1085</v>
      </c>
      <c r="I23" s="22">
        <f t="shared" si="0"/>
        <v>4490</v>
      </c>
      <c r="J23" s="21">
        <f t="shared" si="1"/>
        <v>33.165395134590469</v>
      </c>
      <c r="K23" s="21">
        <f t="shared" si="2"/>
        <v>31.192922374429223</v>
      </c>
      <c r="L23" s="20">
        <f t="shared" si="3"/>
        <v>32.17484772482981</v>
      </c>
    </row>
    <row r="24" spans="1:12" ht="30" customHeight="1" x14ac:dyDescent="0.3">
      <c r="A24" s="18"/>
      <c r="B24" s="18"/>
      <c r="C24" s="18"/>
      <c r="D24" s="18"/>
      <c r="E24" s="18"/>
      <c r="F24" s="18"/>
      <c r="I24" s="18"/>
      <c r="J24" s="18"/>
      <c r="K24" s="18"/>
      <c r="L24" s="18"/>
    </row>
    <row r="25" spans="1:12" ht="30" customHeight="1" x14ac:dyDescent="0.3">
      <c r="A25" s="17"/>
      <c r="B25" s="17"/>
      <c r="C25" s="17"/>
      <c r="D25" s="17"/>
      <c r="E25" s="17"/>
      <c r="F25" s="17"/>
      <c r="G25" s="17"/>
      <c r="H25" s="17"/>
      <c r="I25" s="17"/>
      <c r="J25" s="17"/>
      <c r="K25" s="17"/>
      <c r="L25" s="17"/>
    </row>
    <row r="26" spans="1:12" ht="30" customHeight="1" x14ac:dyDescent="0.3">
      <c r="A26" s="17"/>
      <c r="B26" s="17"/>
      <c r="C26" s="17"/>
      <c r="D26" s="17"/>
      <c r="E26" s="17"/>
      <c r="F26" s="17"/>
      <c r="G26" s="17"/>
      <c r="H26" s="17"/>
      <c r="I26" s="17"/>
      <c r="J26" s="17"/>
      <c r="K26" s="17"/>
      <c r="L26" s="17"/>
    </row>
    <row r="27" spans="1:12" ht="30" customHeight="1" x14ac:dyDescent="0.3">
      <c r="G27" s="17"/>
      <c r="H27" s="17"/>
    </row>
    <row r="30" spans="1:12" ht="30" customHeight="1" x14ac:dyDescent="0.3">
      <c r="A30" s="193"/>
      <c r="B30" s="193"/>
      <c r="C30" s="193"/>
      <c r="D30" s="193"/>
      <c r="E30" s="193"/>
      <c r="F30" s="193"/>
      <c r="G30" s="193"/>
      <c r="H30" s="193"/>
      <c r="I30" s="193"/>
      <c r="J30" s="193"/>
      <c r="K30" s="193"/>
      <c r="L30" s="193"/>
    </row>
  </sheetData>
  <mergeCells count="8">
    <mergeCell ref="A30:L30"/>
    <mergeCell ref="A1:C1"/>
    <mergeCell ref="A4:A5"/>
    <mergeCell ref="B4:D4"/>
    <mergeCell ref="E4:I4"/>
    <mergeCell ref="J4:L4"/>
    <mergeCell ref="G5:H5"/>
    <mergeCell ref="E5:F5"/>
  </mergeCells>
  <phoneticPr fontId="2"/>
  <pageMargins left="0.36" right="0.3" top="0.2" bottom="0.21" header="0.2" footer="0.21"/>
  <pageSetup paperSize="9" scale="88"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1AE07-869B-4AF5-A226-6B93C7A2D47A}">
  <dimension ref="A2:L31"/>
  <sheetViews>
    <sheetView view="pageBreakPreview" zoomScale="60" zoomScaleNormal="75" workbookViewId="0">
      <selection activeCell="CX10" sqref="CX10"/>
    </sheetView>
  </sheetViews>
  <sheetFormatPr defaultColWidth="8.25" defaultRowHeight="30" customHeight="1" x14ac:dyDescent="0.3"/>
  <cols>
    <col min="1" max="1" width="19.58203125" style="16" customWidth="1"/>
    <col min="2" max="6" width="7.9140625" style="16" customWidth="1"/>
    <col min="7" max="8" width="6.33203125" style="16" customWidth="1"/>
    <col min="9" max="12" width="7.9140625" style="16" customWidth="1"/>
    <col min="13" max="16384" width="8.25" style="16"/>
  </cols>
  <sheetData>
    <row r="2" spans="1:12" ht="30" customHeight="1" thickBot="1" x14ac:dyDescent="0.35">
      <c r="A2" s="41" t="s">
        <v>106</v>
      </c>
    </row>
    <row r="3" spans="1:12" ht="30" customHeight="1" x14ac:dyDescent="0.3">
      <c r="A3" s="195" t="s">
        <v>99</v>
      </c>
      <c r="B3" s="197" t="s">
        <v>52</v>
      </c>
      <c r="C3" s="198"/>
      <c r="D3" s="199"/>
      <c r="E3" s="197" t="s">
        <v>51</v>
      </c>
      <c r="F3" s="198"/>
      <c r="G3" s="198"/>
      <c r="H3" s="198"/>
      <c r="I3" s="199"/>
      <c r="J3" s="197" t="s">
        <v>50</v>
      </c>
      <c r="K3" s="198"/>
      <c r="L3" s="200"/>
    </row>
    <row r="4" spans="1:12" ht="30" customHeight="1" x14ac:dyDescent="0.3">
      <c r="A4" s="196"/>
      <c r="B4" s="38"/>
      <c r="C4" s="38"/>
      <c r="D4" s="38"/>
      <c r="E4" s="203" t="s">
        <v>88</v>
      </c>
      <c r="F4" s="204"/>
      <c r="G4" s="201" t="s">
        <v>87</v>
      </c>
      <c r="H4" s="202"/>
      <c r="I4" s="38"/>
      <c r="J4" s="38"/>
      <c r="K4" s="38"/>
      <c r="L4" s="37"/>
    </row>
    <row r="5" spans="1:12" ht="30" customHeight="1" x14ac:dyDescent="0.3">
      <c r="A5" s="40"/>
      <c r="B5" s="38" t="s">
        <v>49</v>
      </c>
      <c r="C5" s="38" t="s">
        <v>48</v>
      </c>
      <c r="D5" s="38" t="s">
        <v>47</v>
      </c>
      <c r="E5" s="38" t="s">
        <v>49</v>
      </c>
      <c r="F5" s="38" t="s">
        <v>48</v>
      </c>
      <c r="G5" s="38" t="s">
        <v>49</v>
      </c>
      <c r="H5" s="38" t="s">
        <v>48</v>
      </c>
      <c r="I5" s="38" t="s">
        <v>47</v>
      </c>
      <c r="J5" s="38" t="s">
        <v>49</v>
      </c>
      <c r="K5" s="38" t="s">
        <v>48</v>
      </c>
      <c r="L5" s="37" t="s">
        <v>47</v>
      </c>
    </row>
    <row r="6" spans="1:12" ht="30" customHeight="1" x14ac:dyDescent="0.3">
      <c r="A6" s="36" t="s">
        <v>105</v>
      </c>
      <c r="B6" s="30">
        <v>4275</v>
      </c>
      <c r="C6" s="30">
        <v>4033</v>
      </c>
      <c r="D6" s="27">
        <v>8308</v>
      </c>
      <c r="E6" s="27">
        <v>913</v>
      </c>
      <c r="F6" s="27">
        <v>820</v>
      </c>
      <c r="G6" s="27">
        <v>557</v>
      </c>
      <c r="H6" s="27">
        <v>604</v>
      </c>
      <c r="I6" s="27">
        <f>SUM(E6:H6)</f>
        <v>2894</v>
      </c>
      <c r="J6" s="34">
        <f t="shared" ref="J6:K11" si="0">(E6+G6)/B6*100</f>
        <v>34.385964912280706</v>
      </c>
      <c r="K6" s="34">
        <f t="shared" si="0"/>
        <v>35.308703198611454</v>
      </c>
      <c r="L6" s="33">
        <f t="shared" ref="L6:L11" si="1">I6/D6*100</f>
        <v>34.833895040924411</v>
      </c>
    </row>
    <row r="7" spans="1:12" ht="30" customHeight="1" x14ac:dyDescent="0.3">
      <c r="A7" s="36" t="s">
        <v>104</v>
      </c>
      <c r="B7" s="30">
        <v>1382</v>
      </c>
      <c r="C7" s="30">
        <v>1497</v>
      </c>
      <c r="D7" s="27">
        <v>2879</v>
      </c>
      <c r="E7" s="27">
        <v>280</v>
      </c>
      <c r="F7" s="27">
        <v>255</v>
      </c>
      <c r="G7" s="27">
        <v>184</v>
      </c>
      <c r="H7" s="27">
        <v>209</v>
      </c>
      <c r="I7" s="27">
        <f>SUM(E7:H7)</f>
        <v>928</v>
      </c>
      <c r="J7" s="34">
        <f t="shared" si="0"/>
        <v>33.574529667149058</v>
      </c>
      <c r="K7" s="34">
        <f t="shared" si="0"/>
        <v>30.995323981295925</v>
      </c>
      <c r="L7" s="33">
        <f t="shared" si="1"/>
        <v>32.23341437999305</v>
      </c>
    </row>
    <row r="8" spans="1:12" ht="30" customHeight="1" x14ac:dyDescent="0.3">
      <c r="A8" s="36" t="s">
        <v>103</v>
      </c>
      <c r="B8" s="30">
        <v>967</v>
      </c>
      <c r="C8" s="30">
        <v>983</v>
      </c>
      <c r="D8" s="27">
        <v>1950</v>
      </c>
      <c r="E8" s="27">
        <v>175</v>
      </c>
      <c r="F8" s="27">
        <v>152</v>
      </c>
      <c r="G8" s="27">
        <v>115</v>
      </c>
      <c r="H8" s="27">
        <v>107</v>
      </c>
      <c r="I8" s="27">
        <f>SUM(E8:H8)</f>
        <v>549</v>
      </c>
      <c r="J8" s="34">
        <f t="shared" si="0"/>
        <v>29.989658738366082</v>
      </c>
      <c r="K8" s="34">
        <f t="shared" si="0"/>
        <v>26.347914547304168</v>
      </c>
      <c r="L8" s="33">
        <f t="shared" si="1"/>
        <v>28.153846153846153</v>
      </c>
    </row>
    <row r="9" spans="1:12" ht="30" customHeight="1" x14ac:dyDescent="0.3">
      <c r="A9" s="36" t="s">
        <v>102</v>
      </c>
      <c r="B9" s="30">
        <v>832</v>
      </c>
      <c r="C9" s="30">
        <v>885</v>
      </c>
      <c r="D9" s="27">
        <v>1717</v>
      </c>
      <c r="E9" s="27">
        <v>234</v>
      </c>
      <c r="F9" s="27">
        <v>216</v>
      </c>
      <c r="G9" s="27">
        <v>75</v>
      </c>
      <c r="H9" s="27">
        <v>90</v>
      </c>
      <c r="I9" s="27">
        <f>SUM(E9:H9)</f>
        <v>615</v>
      </c>
      <c r="J9" s="34">
        <f t="shared" si="0"/>
        <v>37.13942307692308</v>
      </c>
      <c r="K9" s="34">
        <f t="shared" si="0"/>
        <v>34.576271186440678</v>
      </c>
      <c r="L9" s="33">
        <f t="shared" si="1"/>
        <v>35.81828771112405</v>
      </c>
    </row>
    <row r="10" spans="1:12" ht="30" customHeight="1" thickBot="1" x14ac:dyDescent="0.35">
      <c r="A10" s="32" t="s">
        <v>101</v>
      </c>
      <c r="B10" s="31">
        <v>778</v>
      </c>
      <c r="C10" s="30">
        <v>781</v>
      </c>
      <c r="D10" s="29">
        <v>1559</v>
      </c>
      <c r="E10" s="29">
        <v>170</v>
      </c>
      <c r="F10" s="29">
        <v>152</v>
      </c>
      <c r="G10" s="29">
        <v>76</v>
      </c>
      <c r="H10" s="29">
        <v>83</v>
      </c>
      <c r="I10" s="27">
        <f>SUM(E10:H10)</f>
        <v>481</v>
      </c>
      <c r="J10" s="26">
        <f t="shared" si="0"/>
        <v>31.619537275064268</v>
      </c>
      <c r="K10" s="26">
        <f t="shared" si="0"/>
        <v>30.089628681177977</v>
      </c>
      <c r="L10" s="25">
        <f t="shared" si="1"/>
        <v>30.853110968569595</v>
      </c>
    </row>
    <row r="11" spans="1:12" s="19" customFormat="1" ht="30" customHeight="1" thickTop="1" thickBot="1" x14ac:dyDescent="0.35">
      <c r="A11" s="24" t="s">
        <v>47</v>
      </c>
      <c r="B11" s="23">
        <f>SUM(B6:B10)</f>
        <v>8234</v>
      </c>
      <c r="C11" s="22">
        <f>SUM(C6:C10)</f>
        <v>8179</v>
      </c>
      <c r="D11" s="22">
        <f>SUM(B11:C11)</f>
        <v>16413</v>
      </c>
      <c r="E11" s="22">
        <f>SUM(E6:E10)</f>
        <v>1772</v>
      </c>
      <c r="F11" s="22">
        <f>SUM(F6:F10)</f>
        <v>1595</v>
      </c>
      <c r="G11" s="22">
        <f>SUM(G6:G10)</f>
        <v>1007</v>
      </c>
      <c r="H11" s="22">
        <f>SUM(H6:H10)</f>
        <v>1093</v>
      </c>
      <c r="I11" s="22">
        <f>SUM(I6:I10)</f>
        <v>5467</v>
      </c>
      <c r="J11" s="21">
        <f t="shared" si="0"/>
        <v>33.750303619140148</v>
      </c>
      <c r="K11" s="21">
        <f t="shared" si="0"/>
        <v>32.864653380608878</v>
      </c>
      <c r="L11" s="20">
        <f t="shared" si="1"/>
        <v>33.308962407847439</v>
      </c>
    </row>
    <row r="12" spans="1:12" ht="30" customHeight="1" x14ac:dyDescent="0.3">
      <c r="A12" s="54"/>
      <c r="B12" s="53"/>
      <c r="C12" s="53"/>
      <c r="D12" s="53"/>
      <c r="E12" s="53"/>
      <c r="F12" s="53"/>
      <c r="G12" s="53"/>
      <c r="H12" s="53"/>
      <c r="I12" s="53"/>
      <c r="J12" s="52"/>
      <c r="K12" s="52"/>
      <c r="L12" s="52"/>
    </row>
    <row r="13" spans="1:12" ht="30" customHeight="1" x14ac:dyDescent="0.3">
      <c r="A13" s="51"/>
      <c r="B13" s="50"/>
      <c r="C13" s="50"/>
      <c r="D13" s="50"/>
      <c r="E13" s="50"/>
      <c r="F13" s="50"/>
      <c r="G13" s="50"/>
      <c r="H13" s="50"/>
      <c r="I13" s="50"/>
      <c r="J13" s="49"/>
      <c r="K13" s="49"/>
      <c r="L13" s="49"/>
    </row>
    <row r="14" spans="1:12" ht="30" customHeight="1" x14ac:dyDescent="0.3">
      <c r="A14" s="51"/>
      <c r="B14" s="50"/>
      <c r="C14" s="50"/>
      <c r="D14" s="50"/>
      <c r="E14" s="50"/>
      <c r="F14" s="50"/>
      <c r="G14" s="50"/>
      <c r="H14" s="50"/>
      <c r="I14" s="50"/>
      <c r="J14" s="49"/>
      <c r="K14" s="49"/>
      <c r="L14" s="49"/>
    </row>
    <row r="15" spans="1:12" ht="30" customHeight="1" thickBot="1" x14ac:dyDescent="0.35">
      <c r="A15" s="41" t="s">
        <v>100</v>
      </c>
      <c r="B15" s="50"/>
      <c r="C15" s="50"/>
      <c r="D15" s="50"/>
      <c r="E15" s="50"/>
      <c r="F15" s="50"/>
      <c r="G15" s="50"/>
      <c r="H15" s="50"/>
      <c r="I15" s="50"/>
      <c r="J15" s="49"/>
      <c r="K15" s="49"/>
      <c r="L15" s="49"/>
    </row>
    <row r="16" spans="1:12" ht="30" customHeight="1" x14ac:dyDescent="0.3">
      <c r="A16" s="195" t="s">
        <v>99</v>
      </c>
      <c r="B16" s="207" t="s">
        <v>52</v>
      </c>
      <c r="C16" s="207"/>
      <c r="D16" s="207"/>
      <c r="E16" s="207" t="s">
        <v>51</v>
      </c>
      <c r="F16" s="207"/>
      <c r="G16" s="207"/>
      <c r="H16" s="207"/>
      <c r="I16" s="207"/>
      <c r="J16" s="207" t="s">
        <v>50</v>
      </c>
      <c r="K16" s="207"/>
      <c r="L16" s="208"/>
    </row>
    <row r="17" spans="1:12" ht="30" customHeight="1" x14ac:dyDescent="0.3">
      <c r="A17" s="206"/>
      <c r="B17" s="47"/>
      <c r="C17" s="47"/>
      <c r="D17" s="47"/>
      <c r="E17" s="203" t="s">
        <v>88</v>
      </c>
      <c r="F17" s="204"/>
      <c r="G17" s="201" t="s">
        <v>87</v>
      </c>
      <c r="H17" s="202"/>
      <c r="I17" s="47"/>
      <c r="J17" s="47"/>
      <c r="K17" s="47"/>
      <c r="L17" s="46"/>
    </row>
    <row r="18" spans="1:12" ht="30" customHeight="1" x14ac:dyDescent="0.3">
      <c r="A18" s="48"/>
      <c r="B18" s="47" t="s">
        <v>49</v>
      </c>
      <c r="C18" s="47" t="s">
        <v>48</v>
      </c>
      <c r="D18" s="47" t="s">
        <v>47</v>
      </c>
      <c r="E18" s="47" t="s">
        <v>49</v>
      </c>
      <c r="F18" s="47" t="s">
        <v>48</v>
      </c>
      <c r="G18" s="47" t="s">
        <v>49</v>
      </c>
      <c r="H18" s="47" t="s">
        <v>48</v>
      </c>
      <c r="I18" s="47" t="s">
        <v>47</v>
      </c>
      <c r="J18" s="47" t="s">
        <v>49</v>
      </c>
      <c r="K18" s="47" t="s">
        <v>48</v>
      </c>
      <c r="L18" s="46" t="s">
        <v>47</v>
      </c>
    </row>
    <row r="19" spans="1:12" ht="30" customHeight="1" x14ac:dyDescent="0.3">
      <c r="A19" s="36" t="s">
        <v>98</v>
      </c>
      <c r="B19" s="30">
        <v>383</v>
      </c>
      <c r="C19" s="30">
        <v>387</v>
      </c>
      <c r="D19" s="27">
        <v>770</v>
      </c>
      <c r="E19" s="27">
        <v>86</v>
      </c>
      <c r="F19" s="27">
        <v>71</v>
      </c>
      <c r="G19" s="27">
        <v>92</v>
      </c>
      <c r="H19" s="27">
        <v>82</v>
      </c>
      <c r="I19" s="27">
        <f t="shared" ref="I19:I26" si="2">SUM(E19:H19)</f>
        <v>331</v>
      </c>
      <c r="J19" s="34">
        <f t="shared" ref="J19:K26" si="3">(E19+G19)/B19*100</f>
        <v>46.47519582245431</v>
      </c>
      <c r="K19" s="34">
        <f t="shared" si="3"/>
        <v>39.534883720930232</v>
      </c>
      <c r="L19" s="33">
        <f t="shared" ref="L19:L26" si="4">I19/D19*100</f>
        <v>42.987012987012982</v>
      </c>
    </row>
    <row r="20" spans="1:12" ht="30" customHeight="1" x14ac:dyDescent="0.3">
      <c r="A20" s="32" t="s">
        <v>97</v>
      </c>
      <c r="B20" s="30">
        <v>1202</v>
      </c>
      <c r="C20" s="30">
        <v>1180</v>
      </c>
      <c r="D20" s="27">
        <v>2382</v>
      </c>
      <c r="E20" s="27">
        <v>248</v>
      </c>
      <c r="F20" s="27">
        <v>224</v>
      </c>
      <c r="G20" s="27">
        <v>120</v>
      </c>
      <c r="H20" s="27">
        <v>133</v>
      </c>
      <c r="I20" s="27">
        <f t="shared" si="2"/>
        <v>725</v>
      </c>
      <c r="J20" s="34">
        <f t="shared" si="3"/>
        <v>30.615640599001665</v>
      </c>
      <c r="K20" s="34">
        <f t="shared" si="3"/>
        <v>30.254237288135595</v>
      </c>
      <c r="L20" s="33">
        <f t="shared" si="4"/>
        <v>30.436607892527292</v>
      </c>
    </row>
    <row r="21" spans="1:12" ht="30" customHeight="1" x14ac:dyDescent="0.3">
      <c r="A21" s="36" t="s">
        <v>96</v>
      </c>
      <c r="B21" s="30">
        <v>1781</v>
      </c>
      <c r="C21" s="30">
        <v>1804</v>
      </c>
      <c r="D21" s="27">
        <v>3585</v>
      </c>
      <c r="E21" s="27">
        <v>366</v>
      </c>
      <c r="F21" s="27">
        <v>351</v>
      </c>
      <c r="G21" s="27">
        <v>215</v>
      </c>
      <c r="H21" s="27">
        <v>217</v>
      </c>
      <c r="I21" s="27">
        <f t="shared" si="2"/>
        <v>1149</v>
      </c>
      <c r="J21" s="34">
        <f t="shared" si="3"/>
        <v>32.622122403144296</v>
      </c>
      <c r="K21" s="34">
        <f t="shared" si="3"/>
        <v>31.485587583148561</v>
      </c>
      <c r="L21" s="33">
        <f t="shared" si="4"/>
        <v>32.05020920502092</v>
      </c>
    </row>
    <row r="22" spans="1:12" ht="30" customHeight="1" x14ac:dyDescent="0.3">
      <c r="A22" s="36" t="s">
        <v>95</v>
      </c>
      <c r="B22" s="30">
        <v>904</v>
      </c>
      <c r="C22" s="30">
        <v>900</v>
      </c>
      <c r="D22" s="27">
        <v>1804</v>
      </c>
      <c r="E22" s="27">
        <v>147</v>
      </c>
      <c r="F22" s="27">
        <v>126</v>
      </c>
      <c r="G22" s="27">
        <v>89</v>
      </c>
      <c r="H22" s="27">
        <v>91</v>
      </c>
      <c r="I22" s="27">
        <f t="shared" si="2"/>
        <v>453</v>
      </c>
      <c r="J22" s="34">
        <f t="shared" si="3"/>
        <v>26.10619469026549</v>
      </c>
      <c r="K22" s="34">
        <f t="shared" si="3"/>
        <v>24.111111111111111</v>
      </c>
      <c r="L22" s="33">
        <f t="shared" si="4"/>
        <v>25.110864745011085</v>
      </c>
    </row>
    <row r="23" spans="1:12" ht="30" customHeight="1" x14ac:dyDescent="0.3">
      <c r="A23" s="36" t="s">
        <v>94</v>
      </c>
      <c r="B23" s="30">
        <v>343</v>
      </c>
      <c r="C23" s="30">
        <v>344</v>
      </c>
      <c r="D23" s="27">
        <v>687</v>
      </c>
      <c r="E23" s="27">
        <v>62</v>
      </c>
      <c r="F23" s="27">
        <v>68</v>
      </c>
      <c r="G23" s="27">
        <v>33</v>
      </c>
      <c r="H23" s="27">
        <v>39</v>
      </c>
      <c r="I23" s="27">
        <f t="shared" si="2"/>
        <v>202</v>
      </c>
      <c r="J23" s="34">
        <f t="shared" si="3"/>
        <v>27.696793002915456</v>
      </c>
      <c r="K23" s="34">
        <f t="shared" si="3"/>
        <v>31.104651162790699</v>
      </c>
      <c r="L23" s="33">
        <f t="shared" si="4"/>
        <v>29.403202328966522</v>
      </c>
    </row>
    <row r="24" spans="1:12" ht="30" customHeight="1" x14ac:dyDescent="0.3">
      <c r="A24" s="36" t="s">
        <v>93</v>
      </c>
      <c r="B24" s="30">
        <v>785</v>
      </c>
      <c r="C24" s="30">
        <v>791</v>
      </c>
      <c r="D24" s="27">
        <v>1576</v>
      </c>
      <c r="E24" s="27">
        <v>157</v>
      </c>
      <c r="F24" s="27">
        <v>134</v>
      </c>
      <c r="G24" s="27">
        <v>114</v>
      </c>
      <c r="H24" s="27">
        <v>125</v>
      </c>
      <c r="I24" s="27">
        <f t="shared" si="2"/>
        <v>530</v>
      </c>
      <c r="J24" s="34">
        <f t="shared" si="3"/>
        <v>34.522292993630572</v>
      </c>
      <c r="K24" s="34">
        <f t="shared" si="3"/>
        <v>32.743362831858406</v>
      </c>
      <c r="L24" s="33">
        <f t="shared" si="4"/>
        <v>33.629441624365484</v>
      </c>
    </row>
    <row r="25" spans="1:12" ht="30" customHeight="1" thickBot="1" x14ac:dyDescent="0.35">
      <c r="A25" s="45" t="s">
        <v>92</v>
      </c>
      <c r="B25" s="31">
        <v>2618</v>
      </c>
      <c r="C25" s="30">
        <v>2592</v>
      </c>
      <c r="D25" s="27">
        <v>5210</v>
      </c>
      <c r="E25" s="27">
        <v>523</v>
      </c>
      <c r="F25" s="27">
        <v>504</v>
      </c>
      <c r="G25" s="27">
        <v>276</v>
      </c>
      <c r="H25" s="27">
        <v>314</v>
      </c>
      <c r="I25" s="27">
        <f t="shared" si="2"/>
        <v>1617</v>
      </c>
      <c r="J25" s="26">
        <f t="shared" si="3"/>
        <v>30.519480519480517</v>
      </c>
      <c r="K25" s="26">
        <f t="shared" si="3"/>
        <v>31.558641975308642</v>
      </c>
      <c r="L25" s="44">
        <f t="shared" si="4"/>
        <v>31.036468330134358</v>
      </c>
    </row>
    <row r="26" spans="1:12" s="19" customFormat="1" ht="30" customHeight="1" thickTop="1" thickBot="1" x14ac:dyDescent="0.35">
      <c r="A26" s="24" t="s">
        <v>47</v>
      </c>
      <c r="B26" s="23">
        <f>SUM(B19:B25)</f>
        <v>8016</v>
      </c>
      <c r="C26" s="22">
        <f>SUM(C19:C25)</f>
        <v>7998</v>
      </c>
      <c r="D26" s="22">
        <f>SUM(B26:C26)</f>
        <v>16014</v>
      </c>
      <c r="E26" s="22">
        <f>SUM(E19:E25)</f>
        <v>1589</v>
      </c>
      <c r="F26" s="22">
        <f>SUM(F19:F25)</f>
        <v>1478</v>
      </c>
      <c r="G26" s="22">
        <f>SUM(G19:G25)</f>
        <v>939</v>
      </c>
      <c r="H26" s="22">
        <f>SUM(H19:H25)</f>
        <v>1001</v>
      </c>
      <c r="I26" s="22">
        <f t="shared" si="2"/>
        <v>5007</v>
      </c>
      <c r="J26" s="43">
        <f t="shared" si="3"/>
        <v>31.536926147704591</v>
      </c>
      <c r="K26" s="43">
        <f t="shared" si="3"/>
        <v>30.995248812203052</v>
      </c>
      <c r="L26" s="42">
        <f t="shared" si="4"/>
        <v>31.266391907081303</v>
      </c>
    </row>
    <row r="27" spans="1:12" ht="30" customHeight="1" x14ac:dyDescent="0.3">
      <c r="A27" s="18"/>
      <c r="B27" s="18"/>
      <c r="C27" s="18"/>
      <c r="D27" s="18"/>
      <c r="E27" s="18"/>
      <c r="F27" s="18"/>
      <c r="G27" s="17"/>
      <c r="H27" s="17"/>
      <c r="I27" s="18"/>
      <c r="J27" s="17"/>
      <c r="K27" s="17"/>
      <c r="L27" s="18"/>
    </row>
    <row r="28" spans="1:12" ht="30" customHeight="1" x14ac:dyDescent="0.3">
      <c r="A28" s="17"/>
      <c r="B28" s="17"/>
      <c r="C28" s="17"/>
      <c r="D28" s="17"/>
      <c r="E28" s="17"/>
      <c r="F28" s="17"/>
      <c r="G28" s="17"/>
      <c r="H28" s="17"/>
      <c r="I28" s="17"/>
      <c r="J28" s="17"/>
      <c r="K28" s="17"/>
      <c r="L28" s="17"/>
    </row>
    <row r="29" spans="1:12" ht="30" customHeight="1" x14ac:dyDescent="0.3">
      <c r="A29" s="17"/>
      <c r="B29" s="17"/>
      <c r="C29" s="17"/>
      <c r="D29" s="17"/>
      <c r="E29" s="17"/>
      <c r="F29" s="17"/>
      <c r="G29" s="17"/>
      <c r="H29" s="17"/>
      <c r="I29" s="17"/>
      <c r="J29" s="17"/>
      <c r="K29" s="17"/>
      <c r="L29" s="17"/>
    </row>
    <row r="30" spans="1:12" ht="30" customHeight="1" x14ac:dyDescent="0.3">
      <c r="A30" s="193"/>
      <c r="B30" s="193"/>
      <c r="C30" s="193"/>
      <c r="D30" s="193"/>
      <c r="E30" s="193"/>
      <c r="F30" s="193"/>
      <c r="G30" s="193"/>
      <c r="H30" s="193"/>
      <c r="I30" s="193"/>
      <c r="J30" s="193"/>
      <c r="K30" s="193"/>
      <c r="L30" s="193"/>
    </row>
    <row r="31" spans="1:12" ht="30" customHeight="1" x14ac:dyDescent="0.3">
      <c r="A31" s="205"/>
      <c r="B31" s="205"/>
      <c r="C31" s="205"/>
      <c r="D31" s="205"/>
      <c r="E31" s="205"/>
      <c r="F31" s="205"/>
      <c r="G31" s="205"/>
      <c r="H31" s="205"/>
      <c r="I31" s="205"/>
      <c r="J31" s="205"/>
      <c r="K31" s="205"/>
      <c r="L31" s="205"/>
    </row>
  </sheetData>
  <mergeCells count="14">
    <mergeCell ref="A3:A4"/>
    <mergeCell ref="B3:D3"/>
    <mergeCell ref="E3:I3"/>
    <mergeCell ref="A30:L30"/>
    <mergeCell ref="A31:L31"/>
    <mergeCell ref="A16:A17"/>
    <mergeCell ref="B16:D16"/>
    <mergeCell ref="E16:I16"/>
    <mergeCell ref="J16:L16"/>
    <mergeCell ref="G4:H4"/>
    <mergeCell ref="G17:H17"/>
    <mergeCell ref="E4:F4"/>
    <mergeCell ref="E17:F17"/>
    <mergeCell ref="J3:L3"/>
  </mergeCells>
  <phoneticPr fontId="2"/>
  <pageMargins left="0.28999999999999998" right="0.32" top="0.2" bottom="0.21" header="0.2" footer="0.21"/>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A3F1-1A1F-4F30-BB47-DBCA52E1F7F6}">
  <dimension ref="A1:N31"/>
  <sheetViews>
    <sheetView view="pageBreakPreview" zoomScale="60" zoomScaleNormal="75" workbookViewId="0">
      <selection activeCell="CX10" sqref="CX10"/>
    </sheetView>
  </sheetViews>
  <sheetFormatPr defaultColWidth="8.1640625" defaultRowHeight="13" x14ac:dyDescent="0.2"/>
  <cols>
    <col min="1" max="1" width="19.58203125" style="55" customWidth="1"/>
    <col min="2" max="12" width="7.9140625" style="55" customWidth="1"/>
    <col min="13" max="16384" width="8.1640625" style="55"/>
  </cols>
  <sheetData>
    <row r="1" spans="1:14" ht="30" customHeight="1" x14ac:dyDescent="0.2"/>
    <row r="2" spans="1:14" ht="30" customHeight="1" thickBot="1" x14ac:dyDescent="0.35">
      <c r="A2" s="41" t="s">
        <v>131</v>
      </c>
      <c r="B2" s="16"/>
      <c r="C2" s="16"/>
      <c r="D2" s="16"/>
      <c r="E2" s="16"/>
      <c r="F2" s="16"/>
      <c r="G2" s="16"/>
      <c r="H2" s="16"/>
      <c r="I2" s="16"/>
      <c r="J2" s="16"/>
      <c r="K2" s="16"/>
      <c r="L2" s="16"/>
    </row>
    <row r="3" spans="1:14" ht="30" customHeight="1" x14ac:dyDescent="0.2">
      <c r="A3" s="195" t="s">
        <v>99</v>
      </c>
      <c r="B3" s="207" t="s">
        <v>52</v>
      </c>
      <c r="C3" s="207"/>
      <c r="D3" s="207"/>
      <c r="E3" s="207" t="s">
        <v>51</v>
      </c>
      <c r="F3" s="207"/>
      <c r="G3" s="207"/>
      <c r="H3" s="207"/>
      <c r="I3" s="207"/>
      <c r="J3" s="207" t="s">
        <v>50</v>
      </c>
      <c r="K3" s="207"/>
      <c r="L3" s="208"/>
      <c r="N3" s="71"/>
    </row>
    <row r="4" spans="1:14" ht="30" customHeight="1" x14ac:dyDescent="0.2">
      <c r="A4" s="196"/>
      <c r="B4" s="38"/>
      <c r="C4" s="38"/>
      <c r="D4" s="38"/>
      <c r="E4" s="203" t="s">
        <v>88</v>
      </c>
      <c r="F4" s="204"/>
      <c r="G4" s="201" t="s">
        <v>87</v>
      </c>
      <c r="H4" s="202"/>
      <c r="I4" s="38"/>
      <c r="J4" s="38"/>
      <c r="K4" s="38"/>
      <c r="L4" s="37"/>
    </row>
    <row r="5" spans="1:14" ht="30" customHeight="1" x14ac:dyDescent="0.2">
      <c r="A5" s="40"/>
      <c r="B5" s="38" t="s">
        <v>49</v>
      </c>
      <c r="C5" s="38" t="s">
        <v>48</v>
      </c>
      <c r="D5" s="38" t="s">
        <v>47</v>
      </c>
      <c r="E5" s="38" t="s">
        <v>49</v>
      </c>
      <c r="F5" s="38" t="s">
        <v>48</v>
      </c>
      <c r="G5" s="38" t="s">
        <v>49</v>
      </c>
      <c r="H5" s="38" t="s">
        <v>48</v>
      </c>
      <c r="I5" s="38" t="s">
        <v>47</v>
      </c>
      <c r="J5" s="38" t="s">
        <v>49</v>
      </c>
      <c r="K5" s="38" t="s">
        <v>48</v>
      </c>
      <c r="L5" s="37" t="s">
        <v>47</v>
      </c>
    </row>
    <row r="6" spans="1:14" ht="30" customHeight="1" x14ac:dyDescent="0.25">
      <c r="A6" s="36" t="s">
        <v>130</v>
      </c>
      <c r="B6" s="30">
        <v>3570</v>
      </c>
      <c r="C6" s="30">
        <v>3647</v>
      </c>
      <c r="D6" s="27">
        <v>7217</v>
      </c>
      <c r="E6" s="69">
        <v>572</v>
      </c>
      <c r="F6" s="69">
        <v>613</v>
      </c>
      <c r="G6" s="69">
        <v>404</v>
      </c>
      <c r="H6" s="69">
        <v>479</v>
      </c>
      <c r="I6" s="69">
        <f t="shared" ref="I6:I30" si="0">SUM(E6:H6)</f>
        <v>2068</v>
      </c>
      <c r="J6" s="68">
        <f t="shared" ref="J6:J30" si="1">(E6+G6)/B6*100</f>
        <v>27.338935574229691</v>
      </c>
      <c r="K6" s="68">
        <f t="shared" ref="K6:K30" si="2">(F6+H6)/C6*100</f>
        <v>29.942418426103647</v>
      </c>
      <c r="L6" s="70">
        <f t="shared" ref="L6:L30" si="3">I6/D6*100</f>
        <v>28.6545656089788</v>
      </c>
    </row>
    <row r="7" spans="1:14" ht="30" customHeight="1" x14ac:dyDescent="0.25">
      <c r="A7" s="36" t="s">
        <v>129</v>
      </c>
      <c r="B7" s="30">
        <v>897</v>
      </c>
      <c r="C7" s="30">
        <v>884</v>
      </c>
      <c r="D7" s="27">
        <v>1781</v>
      </c>
      <c r="E7" s="69">
        <v>137</v>
      </c>
      <c r="F7" s="69">
        <v>136</v>
      </c>
      <c r="G7" s="69">
        <v>79</v>
      </c>
      <c r="H7" s="69">
        <v>89</v>
      </c>
      <c r="I7" s="69">
        <f t="shared" si="0"/>
        <v>441</v>
      </c>
      <c r="J7" s="68">
        <f t="shared" si="1"/>
        <v>24.08026755852843</v>
      </c>
      <c r="K7" s="68">
        <f t="shared" si="2"/>
        <v>25.452488687782804</v>
      </c>
      <c r="L7" s="70">
        <f t="shared" si="3"/>
        <v>24.76137001684447</v>
      </c>
    </row>
    <row r="8" spans="1:14" ht="30" customHeight="1" x14ac:dyDescent="0.25">
      <c r="A8" s="36" t="s">
        <v>128</v>
      </c>
      <c r="B8" s="30">
        <v>2059</v>
      </c>
      <c r="C8" s="30">
        <v>1945</v>
      </c>
      <c r="D8" s="27">
        <v>4004</v>
      </c>
      <c r="E8" s="69">
        <v>331</v>
      </c>
      <c r="F8" s="69">
        <v>297</v>
      </c>
      <c r="G8" s="69">
        <v>207</v>
      </c>
      <c r="H8" s="69">
        <v>247</v>
      </c>
      <c r="I8" s="69">
        <f t="shared" si="0"/>
        <v>1082</v>
      </c>
      <c r="J8" s="68">
        <f t="shared" si="1"/>
        <v>26.129188926663428</v>
      </c>
      <c r="K8" s="68">
        <f t="shared" si="2"/>
        <v>27.96915167095116</v>
      </c>
      <c r="L8" s="70">
        <f t="shared" si="3"/>
        <v>27.022977022977024</v>
      </c>
    </row>
    <row r="9" spans="1:14" ht="30" customHeight="1" x14ac:dyDescent="0.25">
      <c r="A9" s="36" t="s">
        <v>127</v>
      </c>
      <c r="B9" s="30">
        <v>734</v>
      </c>
      <c r="C9" s="30">
        <v>742</v>
      </c>
      <c r="D9" s="27">
        <v>1476</v>
      </c>
      <c r="E9" s="69">
        <v>171</v>
      </c>
      <c r="F9" s="69">
        <v>153</v>
      </c>
      <c r="G9" s="69">
        <v>61</v>
      </c>
      <c r="H9" s="69">
        <v>74</v>
      </c>
      <c r="I9" s="69">
        <f t="shared" si="0"/>
        <v>459</v>
      </c>
      <c r="J9" s="68">
        <f t="shared" si="1"/>
        <v>31.607629427792915</v>
      </c>
      <c r="K9" s="68">
        <f t="shared" si="2"/>
        <v>30.59299191374663</v>
      </c>
      <c r="L9" s="70">
        <f t="shared" si="3"/>
        <v>31.097560975609756</v>
      </c>
    </row>
    <row r="10" spans="1:14" ht="30" customHeight="1" x14ac:dyDescent="0.25">
      <c r="A10" s="36" t="s">
        <v>126</v>
      </c>
      <c r="B10" s="30">
        <v>543</v>
      </c>
      <c r="C10" s="30">
        <v>548</v>
      </c>
      <c r="D10" s="27">
        <v>1091</v>
      </c>
      <c r="E10" s="69">
        <v>97</v>
      </c>
      <c r="F10" s="69">
        <v>93</v>
      </c>
      <c r="G10" s="69">
        <v>70</v>
      </c>
      <c r="H10" s="69">
        <v>62</v>
      </c>
      <c r="I10" s="69">
        <f t="shared" si="0"/>
        <v>322</v>
      </c>
      <c r="J10" s="68">
        <f t="shared" si="1"/>
        <v>30.755064456721914</v>
      </c>
      <c r="K10" s="68">
        <f t="shared" si="2"/>
        <v>28.284671532846716</v>
      </c>
      <c r="L10" s="70">
        <f t="shared" si="3"/>
        <v>29.514207149404214</v>
      </c>
    </row>
    <row r="11" spans="1:14" ht="30" customHeight="1" x14ac:dyDescent="0.25">
      <c r="A11" s="36" t="s">
        <v>125</v>
      </c>
      <c r="B11" s="30">
        <v>421</v>
      </c>
      <c r="C11" s="30">
        <v>400</v>
      </c>
      <c r="D11" s="27">
        <v>821</v>
      </c>
      <c r="E11" s="69">
        <v>71</v>
      </c>
      <c r="F11" s="69">
        <v>75</v>
      </c>
      <c r="G11" s="69">
        <v>34</v>
      </c>
      <c r="H11" s="69">
        <v>33</v>
      </c>
      <c r="I11" s="69">
        <f t="shared" si="0"/>
        <v>213</v>
      </c>
      <c r="J11" s="68">
        <f t="shared" si="1"/>
        <v>24.940617577197148</v>
      </c>
      <c r="K11" s="68">
        <f t="shared" si="2"/>
        <v>27</v>
      </c>
      <c r="L11" s="70">
        <f t="shared" si="3"/>
        <v>25.943970767356884</v>
      </c>
    </row>
    <row r="12" spans="1:14" ht="30" customHeight="1" x14ac:dyDescent="0.25">
      <c r="A12" s="36" t="s">
        <v>124</v>
      </c>
      <c r="B12" s="30">
        <v>358</v>
      </c>
      <c r="C12" s="30">
        <v>371</v>
      </c>
      <c r="D12" s="27">
        <v>729</v>
      </c>
      <c r="E12" s="69">
        <v>79</v>
      </c>
      <c r="F12" s="69">
        <v>72</v>
      </c>
      <c r="G12" s="69">
        <v>38</v>
      </c>
      <c r="H12" s="69">
        <v>38</v>
      </c>
      <c r="I12" s="69">
        <f t="shared" si="0"/>
        <v>227</v>
      </c>
      <c r="J12" s="68">
        <f t="shared" si="1"/>
        <v>32.681564245810058</v>
      </c>
      <c r="K12" s="68">
        <f t="shared" si="2"/>
        <v>29.649595687331537</v>
      </c>
      <c r="L12" s="70">
        <f t="shared" si="3"/>
        <v>31.138545953360769</v>
      </c>
    </row>
    <row r="13" spans="1:14" ht="30" customHeight="1" x14ac:dyDescent="0.25">
      <c r="A13" s="36" t="s">
        <v>123</v>
      </c>
      <c r="B13" s="30">
        <v>1748</v>
      </c>
      <c r="C13" s="30">
        <v>1758</v>
      </c>
      <c r="D13" s="27">
        <v>3506</v>
      </c>
      <c r="E13" s="69">
        <v>344</v>
      </c>
      <c r="F13" s="69">
        <v>352</v>
      </c>
      <c r="G13" s="69">
        <v>190</v>
      </c>
      <c r="H13" s="69">
        <v>198</v>
      </c>
      <c r="I13" s="69">
        <f t="shared" si="0"/>
        <v>1084</v>
      </c>
      <c r="J13" s="68">
        <f t="shared" si="1"/>
        <v>30.549199084668192</v>
      </c>
      <c r="K13" s="68">
        <f t="shared" si="2"/>
        <v>31.285551763367465</v>
      </c>
      <c r="L13" s="70">
        <f t="shared" si="3"/>
        <v>30.918425556189387</v>
      </c>
    </row>
    <row r="14" spans="1:14" ht="30" customHeight="1" x14ac:dyDescent="0.25">
      <c r="A14" s="36" t="s">
        <v>122</v>
      </c>
      <c r="B14" s="30">
        <v>2412</v>
      </c>
      <c r="C14" s="30">
        <v>2472</v>
      </c>
      <c r="D14" s="27">
        <v>4884</v>
      </c>
      <c r="E14" s="69">
        <v>672</v>
      </c>
      <c r="F14" s="69">
        <v>648</v>
      </c>
      <c r="G14" s="69">
        <v>244</v>
      </c>
      <c r="H14" s="69">
        <v>273</v>
      </c>
      <c r="I14" s="69">
        <f t="shared" si="0"/>
        <v>1837</v>
      </c>
      <c r="J14" s="68">
        <f t="shared" si="1"/>
        <v>37.976782752902153</v>
      </c>
      <c r="K14" s="68">
        <f t="shared" si="2"/>
        <v>37.257281553398059</v>
      </c>
      <c r="L14" s="70">
        <f t="shared" si="3"/>
        <v>37.612612612612608</v>
      </c>
    </row>
    <row r="15" spans="1:14" ht="30" customHeight="1" x14ac:dyDescent="0.25">
      <c r="A15" s="36" t="s">
        <v>121</v>
      </c>
      <c r="B15" s="30">
        <v>500</v>
      </c>
      <c r="C15" s="30">
        <v>524</v>
      </c>
      <c r="D15" s="27">
        <v>1024</v>
      </c>
      <c r="E15" s="69">
        <v>92</v>
      </c>
      <c r="F15" s="69">
        <v>78</v>
      </c>
      <c r="G15" s="69">
        <v>65</v>
      </c>
      <c r="H15" s="69">
        <v>69</v>
      </c>
      <c r="I15" s="69">
        <f t="shared" si="0"/>
        <v>304</v>
      </c>
      <c r="J15" s="68">
        <f t="shared" si="1"/>
        <v>31.4</v>
      </c>
      <c r="K15" s="68">
        <f t="shared" si="2"/>
        <v>28.053435114503817</v>
      </c>
      <c r="L15" s="70">
        <f t="shared" si="3"/>
        <v>29.6875</v>
      </c>
    </row>
    <row r="16" spans="1:14" ht="30" customHeight="1" x14ac:dyDescent="0.25">
      <c r="A16" s="36" t="s">
        <v>120</v>
      </c>
      <c r="B16" s="30">
        <v>1900</v>
      </c>
      <c r="C16" s="30">
        <v>1853</v>
      </c>
      <c r="D16" s="27">
        <v>3753</v>
      </c>
      <c r="E16" s="69">
        <v>521</v>
      </c>
      <c r="F16" s="69">
        <v>450</v>
      </c>
      <c r="G16" s="69">
        <v>241</v>
      </c>
      <c r="H16" s="69">
        <v>271</v>
      </c>
      <c r="I16" s="69">
        <f t="shared" si="0"/>
        <v>1483</v>
      </c>
      <c r="J16" s="68">
        <f t="shared" si="1"/>
        <v>40.10526315789474</v>
      </c>
      <c r="K16" s="68">
        <f t="shared" si="2"/>
        <v>38.909875876956285</v>
      </c>
      <c r="L16" s="70">
        <f t="shared" si="3"/>
        <v>39.515054622968293</v>
      </c>
    </row>
    <row r="17" spans="1:12" ht="30" customHeight="1" x14ac:dyDescent="0.25">
      <c r="A17" s="36" t="s">
        <v>119</v>
      </c>
      <c r="B17" s="30">
        <v>810</v>
      </c>
      <c r="C17" s="30">
        <v>822</v>
      </c>
      <c r="D17" s="27">
        <v>1632</v>
      </c>
      <c r="E17" s="69">
        <v>143</v>
      </c>
      <c r="F17" s="69">
        <v>170</v>
      </c>
      <c r="G17" s="69">
        <v>100</v>
      </c>
      <c r="H17" s="69">
        <v>103</v>
      </c>
      <c r="I17" s="69">
        <f t="shared" si="0"/>
        <v>516</v>
      </c>
      <c r="J17" s="68">
        <f t="shared" si="1"/>
        <v>30</v>
      </c>
      <c r="K17" s="68">
        <f t="shared" si="2"/>
        <v>33.211678832116789</v>
      </c>
      <c r="L17" s="70">
        <f t="shared" si="3"/>
        <v>31.617647058823529</v>
      </c>
    </row>
    <row r="18" spans="1:12" ht="30" customHeight="1" x14ac:dyDescent="0.25">
      <c r="A18" s="36" t="s">
        <v>118</v>
      </c>
      <c r="B18" s="30">
        <v>3663</v>
      </c>
      <c r="C18" s="30">
        <v>3635</v>
      </c>
      <c r="D18" s="27">
        <v>7298</v>
      </c>
      <c r="E18" s="69">
        <v>794</v>
      </c>
      <c r="F18" s="69">
        <v>715</v>
      </c>
      <c r="G18" s="69">
        <v>546</v>
      </c>
      <c r="H18" s="69">
        <v>610</v>
      </c>
      <c r="I18" s="69">
        <f t="shared" si="0"/>
        <v>2665</v>
      </c>
      <c r="J18" s="68">
        <f t="shared" si="1"/>
        <v>36.582036582036579</v>
      </c>
      <c r="K18" s="68">
        <f t="shared" si="2"/>
        <v>36.451169188445661</v>
      </c>
      <c r="L18" s="70">
        <f t="shared" si="3"/>
        <v>36.516853932584269</v>
      </c>
    </row>
    <row r="19" spans="1:12" ht="30" customHeight="1" x14ac:dyDescent="0.25">
      <c r="A19" s="36" t="s">
        <v>117</v>
      </c>
      <c r="B19" s="30">
        <v>3738</v>
      </c>
      <c r="C19" s="30">
        <v>2816</v>
      </c>
      <c r="D19" s="27">
        <v>6554</v>
      </c>
      <c r="E19" s="69">
        <v>751</v>
      </c>
      <c r="F19" s="69">
        <v>642</v>
      </c>
      <c r="G19" s="69">
        <v>400</v>
      </c>
      <c r="H19" s="69">
        <v>378</v>
      </c>
      <c r="I19" s="69">
        <f t="shared" si="0"/>
        <v>2171</v>
      </c>
      <c r="J19" s="68">
        <f t="shared" si="1"/>
        <v>30.791867308721244</v>
      </c>
      <c r="K19" s="68">
        <f t="shared" si="2"/>
        <v>36.221590909090914</v>
      </c>
      <c r="L19" s="70">
        <f t="shared" si="3"/>
        <v>33.12480927677754</v>
      </c>
    </row>
    <row r="20" spans="1:12" ht="30" customHeight="1" x14ac:dyDescent="0.25">
      <c r="A20" s="36" t="s">
        <v>116</v>
      </c>
      <c r="B20" s="30">
        <v>935</v>
      </c>
      <c r="C20" s="30">
        <v>879</v>
      </c>
      <c r="D20" s="27">
        <v>1814</v>
      </c>
      <c r="E20" s="69">
        <v>190</v>
      </c>
      <c r="F20" s="69">
        <v>174</v>
      </c>
      <c r="G20" s="69">
        <v>114</v>
      </c>
      <c r="H20" s="69">
        <v>114</v>
      </c>
      <c r="I20" s="69">
        <f t="shared" si="0"/>
        <v>592</v>
      </c>
      <c r="J20" s="68">
        <f t="shared" si="1"/>
        <v>32.513368983957221</v>
      </c>
      <c r="K20" s="68">
        <f t="shared" si="2"/>
        <v>32.764505119453922</v>
      </c>
      <c r="L20" s="70">
        <f t="shared" si="3"/>
        <v>32.63506063947078</v>
      </c>
    </row>
    <row r="21" spans="1:12" ht="30" customHeight="1" x14ac:dyDescent="0.25">
      <c r="A21" s="36" t="s">
        <v>115</v>
      </c>
      <c r="B21" s="30">
        <v>1902</v>
      </c>
      <c r="C21" s="30">
        <v>1868</v>
      </c>
      <c r="D21" s="27">
        <v>3770</v>
      </c>
      <c r="E21" s="69">
        <v>452</v>
      </c>
      <c r="F21" s="69">
        <v>400</v>
      </c>
      <c r="G21" s="69">
        <v>216</v>
      </c>
      <c r="H21" s="69">
        <v>239</v>
      </c>
      <c r="I21" s="69">
        <f t="shared" si="0"/>
        <v>1307</v>
      </c>
      <c r="J21" s="68">
        <f t="shared" si="1"/>
        <v>35.120925341745526</v>
      </c>
      <c r="K21" s="68">
        <f t="shared" si="2"/>
        <v>34.207708779443252</v>
      </c>
      <c r="L21" s="70">
        <f t="shared" si="3"/>
        <v>34.668435013262602</v>
      </c>
    </row>
    <row r="22" spans="1:12" ht="30" customHeight="1" x14ac:dyDescent="0.25">
      <c r="A22" s="36" t="s">
        <v>114</v>
      </c>
      <c r="B22" s="30">
        <v>1692</v>
      </c>
      <c r="C22" s="30">
        <v>1584</v>
      </c>
      <c r="D22" s="27">
        <v>3276</v>
      </c>
      <c r="E22" s="69">
        <v>434</v>
      </c>
      <c r="F22" s="69">
        <v>372</v>
      </c>
      <c r="G22" s="69">
        <v>183</v>
      </c>
      <c r="H22" s="69">
        <v>223</v>
      </c>
      <c r="I22" s="69">
        <f t="shared" si="0"/>
        <v>1212</v>
      </c>
      <c r="J22" s="68">
        <f t="shared" si="1"/>
        <v>36.465721040189123</v>
      </c>
      <c r="K22" s="68">
        <f t="shared" si="2"/>
        <v>37.563131313131315</v>
      </c>
      <c r="L22" s="70">
        <f t="shared" si="3"/>
        <v>36.996336996337</v>
      </c>
    </row>
    <row r="23" spans="1:12" ht="30" customHeight="1" x14ac:dyDescent="0.25">
      <c r="A23" s="36" t="s">
        <v>113</v>
      </c>
      <c r="B23" s="30">
        <v>1746</v>
      </c>
      <c r="C23" s="30">
        <v>1779</v>
      </c>
      <c r="D23" s="27">
        <v>3525</v>
      </c>
      <c r="E23" s="69">
        <v>301</v>
      </c>
      <c r="F23" s="69">
        <v>283</v>
      </c>
      <c r="G23" s="69">
        <v>247</v>
      </c>
      <c r="H23" s="69">
        <v>273</v>
      </c>
      <c r="I23" s="69">
        <f t="shared" si="0"/>
        <v>1104</v>
      </c>
      <c r="J23" s="68">
        <f t="shared" si="1"/>
        <v>31.386025200458189</v>
      </c>
      <c r="K23" s="68">
        <f t="shared" si="2"/>
        <v>31.253513209668355</v>
      </c>
      <c r="L23" s="70">
        <f t="shared" si="3"/>
        <v>31.319148936170212</v>
      </c>
    </row>
    <row r="24" spans="1:12" ht="30" customHeight="1" x14ac:dyDescent="0.25">
      <c r="A24" s="36" t="s">
        <v>112</v>
      </c>
      <c r="B24" s="30">
        <v>1035</v>
      </c>
      <c r="C24" s="30">
        <v>1009</v>
      </c>
      <c r="D24" s="27">
        <v>2044</v>
      </c>
      <c r="E24" s="69">
        <v>151</v>
      </c>
      <c r="F24" s="69">
        <v>155</v>
      </c>
      <c r="G24" s="69">
        <v>94</v>
      </c>
      <c r="H24" s="69">
        <v>95</v>
      </c>
      <c r="I24" s="69">
        <f t="shared" si="0"/>
        <v>495</v>
      </c>
      <c r="J24" s="68">
        <f t="shared" si="1"/>
        <v>23.671497584541061</v>
      </c>
      <c r="K24" s="68">
        <f t="shared" si="2"/>
        <v>24.777006937561943</v>
      </c>
      <c r="L24" s="70">
        <f t="shared" si="3"/>
        <v>24.217221135029355</v>
      </c>
    </row>
    <row r="25" spans="1:12" ht="30" customHeight="1" x14ac:dyDescent="0.25">
      <c r="A25" s="36" t="s">
        <v>111</v>
      </c>
      <c r="B25" s="30">
        <v>3775</v>
      </c>
      <c r="C25" s="30">
        <v>3745</v>
      </c>
      <c r="D25" s="27">
        <v>7520</v>
      </c>
      <c r="E25" s="69">
        <v>1067</v>
      </c>
      <c r="F25" s="69">
        <v>1023</v>
      </c>
      <c r="G25" s="69">
        <v>476</v>
      </c>
      <c r="H25" s="69">
        <v>571</v>
      </c>
      <c r="I25" s="69">
        <f t="shared" si="0"/>
        <v>3137</v>
      </c>
      <c r="J25" s="68">
        <f t="shared" si="1"/>
        <v>40.87417218543046</v>
      </c>
      <c r="K25" s="68">
        <f t="shared" si="2"/>
        <v>42.563417890520697</v>
      </c>
      <c r="L25" s="70">
        <f t="shared" si="3"/>
        <v>41.715425531914896</v>
      </c>
    </row>
    <row r="26" spans="1:12" ht="30" customHeight="1" x14ac:dyDescent="0.25">
      <c r="A26" s="36" t="s">
        <v>110</v>
      </c>
      <c r="B26" s="30">
        <v>1390</v>
      </c>
      <c r="C26" s="30">
        <v>1396</v>
      </c>
      <c r="D26" s="27">
        <v>2786</v>
      </c>
      <c r="E26" s="69">
        <v>353</v>
      </c>
      <c r="F26" s="69">
        <v>352</v>
      </c>
      <c r="G26" s="69">
        <v>235</v>
      </c>
      <c r="H26" s="69">
        <v>259</v>
      </c>
      <c r="I26" s="69">
        <f t="shared" si="0"/>
        <v>1199</v>
      </c>
      <c r="J26" s="68">
        <f t="shared" si="1"/>
        <v>42.302158273381295</v>
      </c>
      <c r="K26" s="68">
        <f t="shared" si="2"/>
        <v>43.767908309455592</v>
      </c>
      <c r="L26" s="70">
        <f t="shared" si="3"/>
        <v>43.036611629576456</v>
      </c>
    </row>
    <row r="27" spans="1:12" ht="30" customHeight="1" x14ac:dyDescent="0.25">
      <c r="A27" s="32" t="s">
        <v>109</v>
      </c>
      <c r="B27" s="30">
        <v>3319</v>
      </c>
      <c r="C27" s="30">
        <v>3212</v>
      </c>
      <c r="D27" s="29">
        <v>6531</v>
      </c>
      <c r="E27" s="66">
        <v>820</v>
      </c>
      <c r="F27" s="66">
        <v>735</v>
      </c>
      <c r="G27" s="69">
        <v>438</v>
      </c>
      <c r="H27" s="69">
        <v>512</v>
      </c>
      <c r="I27" s="69">
        <f t="shared" si="0"/>
        <v>2505</v>
      </c>
      <c r="J27" s="68">
        <f t="shared" si="1"/>
        <v>37.902982826152453</v>
      </c>
      <c r="K27" s="68">
        <f t="shared" si="2"/>
        <v>38.823163138231628</v>
      </c>
      <c r="L27" s="64">
        <f t="shared" si="3"/>
        <v>38.355535140101054</v>
      </c>
    </row>
    <row r="28" spans="1:12" ht="30" customHeight="1" x14ac:dyDescent="0.25">
      <c r="A28" s="32" t="s">
        <v>108</v>
      </c>
      <c r="B28" s="67">
        <v>3799</v>
      </c>
      <c r="C28" s="67">
        <v>3530</v>
      </c>
      <c r="D28" s="29">
        <v>7329</v>
      </c>
      <c r="E28" s="66">
        <v>850</v>
      </c>
      <c r="F28" s="66">
        <v>857</v>
      </c>
      <c r="G28" s="66">
        <v>410</v>
      </c>
      <c r="H28" s="66">
        <v>402</v>
      </c>
      <c r="I28" s="66">
        <f t="shared" si="0"/>
        <v>2519</v>
      </c>
      <c r="J28" s="65">
        <f t="shared" si="1"/>
        <v>33.166622795472492</v>
      </c>
      <c r="K28" s="65">
        <f t="shared" si="2"/>
        <v>35.665722379603402</v>
      </c>
      <c r="L28" s="64">
        <f t="shared" si="3"/>
        <v>34.370309728475917</v>
      </c>
    </row>
    <row r="29" spans="1:12" ht="30" customHeight="1" thickBot="1" x14ac:dyDescent="0.3">
      <c r="A29" s="63" t="s">
        <v>107</v>
      </c>
      <c r="B29" s="31">
        <v>1364</v>
      </c>
      <c r="C29" s="31">
        <v>1332</v>
      </c>
      <c r="D29" s="62">
        <v>2696</v>
      </c>
      <c r="E29" s="61">
        <v>358</v>
      </c>
      <c r="F29" s="61">
        <v>354</v>
      </c>
      <c r="G29" s="61">
        <v>95</v>
      </c>
      <c r="H29" s="61">
        <v>87</v>
      </c>
      <c r="I29" s="61">
        <f t="shared" si="0"/>
        <v>894</v>
      </c>
      <c r="J29" s="60">
        <f t="shared" si="1"/>
        <v>33.211143695014663</v>
      </c>
      <c r="K29" s="60">
        <f t="shared" si="2"/>
        <v>33.108108108108105</v>
      </c>
      <c r="L29" s="59">
        <f t="shared" si="3"/>
        <v>33.160237388724035</v>
      </c>
    </row>
    <row r="30" spans="1:12" s="56" customFormat="1" ht="30" customHeight="1" thickTop="1" thickBot="1" x14ac:dyDescent="0.3">
      <c r="A30" s="58" t="s">
        <v>47</v>
      </c>
      <c r="B30" s="23">
        <f>SUM(B6:B29)</f>
        <v>44310</v>
      </c>
      <c r="C30" s="23">
        <f>SUM(C6:C29)</f>
        <v>42751</v>
      </c>
      <c r="D30" s="23">
        <f>SUM(B30:C30)</f>
        <v>87061</v>
      </c>
      <c r="E30" s="23">
        <f>SUM(E6:E29)</f>
        <v>9751</v>
      </c>
      <c r="F30" s="23">
        <f>SUM(F6:F29)</f>
        <v>9199</v>
      </c>
      <c r="G30" s="23">
        <f>SUM(G6:G29)</f>
        <v>5187</v>
      </c>
      <c r="H30" s="23">
        <f>SUM(H6:H29)</f>
        <v>5699</v>
      </c>
      <c r="I30" s="57">
        <f t="shared" si="0"/>
        <v>29836</v>
      </c>
      <c r="J30" s="21">
        <f t="shared" si="1"/>
        <v>33.712480252764614</v>
      </c>
      <c r="K30" s="21">
        <f t="shared" si="2"/>
        <v>34.84830764192651</v>
      </c>
      <c r="L30" s="42">
        <f t="shared" si="3"/>
        <v>34.270224325472945</v>
      </c>
    </row>
    <row r="31" spans="1:12" ht="30" customHeight="1" x14ac:dyDescent="0.3">
      <c r="A31" s="18"/>
      <c r="B31" s="18"/>
      <c r="C31" s="18"/>
      <c r="D31" s="18"/>
      <c r="E31" s="18"/>
      <c r="F31" s="18"/>
      <c r="G31" s="18"/>
      <c r="H31" s="18"/>
      <c r="I31" s="18"/>
      <c r="J31" s="18"/>
      <c r="K31" s="18"/>
      <c r="L31" s="18"/>
    </row>
  </sheetData>
  <mergeCells count="6">
    <mergeCell ref="A3:A4"/>
    <mergeCell ref="B3:D3"/>
    <mergeCell ref="E3:I3"/>
    <mergeCell ref="J3:L3"/>
    <mergeCell ref="G4:H4"/>
    <mergeCell ref="E4:F4"/>
  </mergeCells>
  <phoneticPr fontId="2"/>
  <pageMargins left="0.35433070866141736" right="0.19685039370078741" top="0.19685039370078741" bottom="0.19685039370078741" header="0.23622047244094491" footer="0.19685039370078741"/>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B6914-CBAC-44AE-B0CE-CC29E11A27E2}">
  <dimension ref="A1:N24"/>
  <sheetViews>
    <sheetView view="pageBreakPreview" topLeftCell="A10" zoomScale="60" zoomScaleNormal="75" workbookViewId="0">
      <selection activeCell="CX10" sqref="CX10"/>
    </sheetView>
  </sheetViews>
  <sheetFormatPr defaultColWidth="8.1640625" defaultRowHeight="13" x14ac:dyDescent="0.2"/>
  <cols>
    <col min="1" max="1" width="19.58203125" style="55" customWidth="1"/>
    <col min="2" max="12" width="7.9140625" style="55" customWidth="1"/>
    <col min="13" max="16384" width="8.1640625" style="55"/>
  </cols>
  <sheetData>
    <row r="1" spans="1:14" ht="30" customHeight="1" x14ac:dyDescent="0.2"/>
    <row r="2" spans="1:14" ht="30" customHeight="1" thickBot="1" x14ac:dyDescent="0.35">
      <c r="A2" s="41" t="s">
        <v>149</v>
      </c>
      <c r="B2" s="16"/>
      <c r="C2" s="16"/>
      <c r="D2" s="16"/>
      <c r="E2" s="16"/>
      <c r="F2" s="16"/>
      <c r="G2" s="16"/>
      <c r="H2" s="16"/>
      <c r="I2" s="16"/>
      <c r="J2" s="16"/>
      <c r="K2" s="16"/>
      <c r="L2" s="16"/>
    </row>
    <row r="3" spans="1:14" ht="30" customHeight="1" x14ac:dyDescent="0.2">
      <c r="A3" s="195" t="s">
        <v>99</v>
      </c>
      <c r="B3" s="197" t="s">
        <v>52</v>
      </c>
      <c r="C3" s="198"/>
      <c r="D3" s="199"/>
      <c r="E3" s="197" t="s">
        <v>51</v>
      </c>
      <c r="F3" s="198"/>
      <c r="G3" s="198"/>
      <c r="H3" s="198"/>
      <c r="I3" s="199"/>
      <c r="J3" s="197" t="s">
        <v>50</v>
      </c>
      <c r="K3" s="198"/>
      <c r="L3" s="200"/>
      <c r="N3" s="71"/>
    </row>
    <row r="4" spans="1:14" ht="30" customHeight="1" x14ac:dyDescent="0.2">
      <c r="A4" s="196"/>
      <c r="B4" s="38"/>
      <c r="C4" s="38"/>
      <c r="D4" s="38"/>
      <c r="E4" s="203" t="s">
        <v>148</v>
      </c>
      <c r="F4" s="204"/>
      <c r="G4" s="201" t="s">
        <v>87</v>
      </c>
      <c r="H4" s="202"/>
      <c r="I4" s="38"/>
      <c r="J4" s="38"/>
      <c r="K4" s="38"/>
      <c r="L4" s="37"/>
    </row>
    <row r="5" spans="1:14" ht="30" customHeight="1" x14ac:dyDescent="0.2">
      <c r="A5" s="40"/>
      <c r="B5" s="38" t="s">
        <v>49</v>
      </c>
      <c r="C5" s="38" t="s">
        <v>48</v>
      </c>
      <c r="D5" s="38" t="s">
        <v>47</v>
      </c>
      <c r="E5" s="38" t="s">
        <v>49</v>
      </c>
      <c r="F5" s="38" t="s">
        <v>48</v>
      </c>
      <c r="G5" s="38" t="s">
        <v>49</v>
      </c>
      <c r="H5" s="38" t="s">
        <v>48</v>
      </c>
      <c r="I5" s="38" t="s">
        <v>47</v>
      </c>
      <c r="J5" s="38" t="s">
        <v>49</v>
      </c>
      <c r="K5" s="38" t="s">
        <v>48</v>
      </c>
      <c r="L5" s="37" t="s">
        <v>47</v>
      </c>
    </row>
    <row r="6" spans="1:14" ht="30" customHeight="1" x14ac:dyDescent="0.25">
      <c r="A6" s="36" t="s">
        <v>147</v>
      </c>
      <c r="B6" s="30">
        <v>1682</v>
      </c>
      <c r="C6" s="30">
        <v>1828</v>
      </c>
      <c r="D6" s="27">
        <v>3510</v>
      </c>
      <c r="E6" s="27">
        <v>384</v>
      </c>
      <c r="F6" s="27">
        <v>358</v>
      </c>
      <c r="G6" s="35">
        <v>226</v>
      </c>
      <c r="H6" s="35">
        <v>255</v>
      </c>
      <c r="I6" s="27">
        <f t="shared" ref="I6:I22" si="0">SUM(E6:H6)</f>
        <v>1223</v>
      </c>
      <c r="J6" s="34">
        <f t="shared" ref="J6:J22" si="1">(E6+G6)/B6*100</f>
        <v>36.266349583828777</v>
      </c>
      <c r="K6" s="34">
        <f t="shared" ref="K6:K22" si="2">(F6+H6)/C6*100</f>
        <v>33.533916849015313</v>
      </c>
      <c r="L6" s="33">
        <f t="shared" ref="L6:L22" si="3">I6/D6*100</f>
        <v>34.843304843304843</v>
      </c>
    </row>
    <row r="7" spans="1:14" ht="30" customHeight="1" x14ac:dyDescent="0.25">
      <c r="A7" s="36" t="s">
        <v>146</v>
      </c>
      <c r="B7" s="30">
        <v>146</v>
      </c>
      <c r="C7" s="30">
        <v>162</v>
      </c>
      <c r="D7" s="27">
        <v>308</v>
      </c>
      <c r="E7" s="27">
        <v>32</v>
      </c>
      <c r="F7" s="27">
        <v>40</v>
      </c>
      <c r="G7" s="35">
        <v>36</v>
      </c>
      <c r="H7" s="35">
        <v>40</v>
      </c>
      <c r="I7" s="27">
        <f t="shared" si="0"/>
        <v>148</v>
      </c>
      <c r="J7" s="34">
        <f t="shared" si="1"/>
        <v>46.575342465753423</v>
      </c>
      <c r="K7" s="34">
        <f t="shared" si="2"/>
        <v>49.382716049382715</v>
      </c>
      <c r="L7" s="33">
        <f t="shared" si="3"/>
        <v>48.051948051948052</v>
      </c>
    </row>
    <row r="8" spans="1:14" ht="30" customHeight="1" x14ac:dyDescent="0.25">
      <c r="A8" s="36" t="s">
        <v>145</v>
      </c>
      <c r="B8" s="30">
        <v>1452</v>
      </c>
      <c r="C8" s="30">
        <v>1433</v>
      </c>
      <c r="D8" s="27">
        <v>2885</v>
      </c>
      <c r="E8" s="27">
        <v>348</v>
      </c>
      <c r="F8" s="27">
        <v>314</v>
      </c>
      <c r="G8" s="35">
        <v>203</v>
      </c>
      <c r="H8" s="35">
        <v>220</v>
      </c>
      <c r="I8" s="27">
        <f t="shared" si="0"/>
        <v>1085</v>
      </c>
      <c r="J8" s="34">
        <f t="shared" si="1"/>
        <v>37.947658402203857</v>
      </c>
      <c r="K8" s="34">
        <f t="shared" si="2"/>
        <v>37.264480111653874</v>
      </c>
      <c r="L8" s="33">
        <f t="shared" si="3"/>
        <v>37.608318890814559</v>
      </c>
    </row>
    <row r="9" spans="1:14" ht="30" customHeight="1" x14ac:dyDescent="0.25">
      <c r="A9" s="36" t="s">
        <v>144</v>
      </c>
      <c r="B9" s="30">
        <v>747</v>
      </c>
      <c r="C9" s="30">
        <v>719</v>
      </c>
      <c r="D9" s="27">
        <v>1466</v>
      </c>
      <c r="E9" s="27">
        <v>184</v>
      </c>
      <c r="F9" s="27">
        <v>187</v>
      </c>
      <c r="G9" s="35">
        <v>85</v>
      </c>
      <c r="H9" s="35">
        <v>95</v>
      </c>
      <c r="I9" s="27">
        <f t="shared" si="0"/>
        <v>551</v>
      </c>
      <c r="J9" s="34">
        <f t="shared" si="1"/>
        <v>36.010709504685408</v>
      </c>
      <c r="K9" s="34">
        <f t="shared" si="2"/>
        <v>39.221140472878993</v>
      </c>
      <c r="L9" s="33">
        <f t="shared" si="3"/>
        <v>37.585266030013642</v>
      </c>
    </row>
    <row r="10" spans="1:14" ht="30" customHeight="1" x14ac:dyDescent="0.25">
      <c r="A10" s="36" t="s">
        <v>143</v>
      </c>
      <c r="B10" s="30">
        <v>757</v>
      </c>
      <c r="C10" s="30">
        <v>840</v>
      </c>
      <c r="D10" s="27">
        <v>1597</v>
      </c>
      <c r="E10" s="27">
        <v>244</v>
      </c>
      <c r="F10" s="27">
        <v>264</v>
      </c>
      <c r="G10" s="35">
        <v>60</v>
      </c>
      <c r="H10" s="35">
        <v>70</v>
      </c>
      <c r="I10" s="27">
        <f t="shared" si="0"/>
        <v>638</v>
      </c>
      <c r="J10" s="34">
        <f t="shared" si="1"/>
        <v>40.158520475561424</v>
      </c>
      <c r="K10" s="34">
        <f t="shared" si="2"/>
        <v>39.761904761904759</v>
      </c>
      <c r="L10" s="33">
        <f t="shared" si="3"/>
        <v>39.949906073888542</v>
      </c>
    </row>
    <row r="11" spans="1:14" ht="30" customHeight="1" x14ac:dyDescent="0.25">
      <c r="A11" s="36" t="s">
        <v>142</v>
      </c>
      <c r="B11" s="30">
        <v>1931</v>
      </c>
      <c r="C11" s="30">
        <v>1879</v>
      </c>
      <c r="D11" s="27">
        <v>3810</v>
      </c>
      <c r="E11" s="27">
        <v>395</v>
      </c>
      <c r="F11" s="27">
        <v>349</v>
      </c>
      <c r="G11" s="35">
        <v>271</v>
      </c>
      <c r="H11" s="35">
        <v>336</v>
      </c>
      <c r="I11" s="27">
        <f t="shared" si="0"/>
        <v>1351</v>
      </c>
      <c r="J11" s="34">
        <f t="shared" si="1"/>
        <v>34.489901605385811</v>
      </c>
      <c r="K11" s="34">
        <f t="shared" si="2"/>
        <v>36.455561468866421</v>
      </c>
      <c r="L11" s="33">
        <f t="shared" si="3"/>
        <v>35.459317585301839</v>
      </c>
    </row>
    <row r="12" spans="1:14" ht="30" customHeight="1" x14ac:dyDescent="0.25">
      <c r="A12" s="36" t="s">
        <v>141</v>
      </c>
      <c r="B12" s="30">
        <v>1543</v>
      </c>
      <c r="C12" s="30">
        <v>1686</v>
      </c>
      <c r="D12" s="27">
        <v>3229</v>
      </c>
      <c r="E12" s="27">
        <v>481</v>
      </c>
      <c r="F12" s="27">
        <v>506</v>
      </c>
      <c r="G12" s="35">
        <v>155</v>
      </c>
      <c r="H12" s="35">
        <v>182</v>
      </c>
      <c r="I12" s="27">
        <f t="shared" si="0"/>
        <v>1324</v>
      </c>
      <c r="J12" s="34">
        <f t="shared" si="1"/>
        <v>41.218405703175634</v>
      </c>
      <c r="K12" s="34">
        <f t="shared" si="2"/>
        <v>40.806642941874259</v>
      </c>
      <c r="L12" s="33">
        <f t="shared" si="3"/>
        <v>41.003406627438835</v>
      </c>
    </row>
    <row r="13" spans="1:14" ht="30" customHeight="1" x14ac:dyDescent="0.25">
      <c r="A13" s="36" t="s">
        <v>140</v>
      </c>
      <c r="B13" s="30">
        <v>932</v>
      </c>
      <c r="C13" s="30">
        <v>1009</v>
      </c>
      <c r="D13" s="27">
        <v>1941</v>
      </c>
      <c r="E13" s="27">
        <v>331</v>
      </c>
      <c r="F13" s="27">
        <v>345</v>
      </c>
      <c r="G13" s="35">
        <v>100</v>
      </c>
      <c r="H13" s="35">
        <v>119</v>
      </c>
      <c r="I13" s="27">
        <f t="shared" si="0"/>
        <v>895</v>
      </c>
      <c r="J13" s="34">
        <f t="shared" si="1"/>
        <v>46.24463519313305</v>
      </c>
      <c r="K13" s="34">
        <f t="shared" si="2"/>
        <v>45.986124876114964</v>
      </c>
      <c r="L13" s="33">
        <f t="shared" si="3"/>
        <v>46.110252447192167</v>
      </c>
    </row>
    <row r="14" spans="1:14" ht="30" customHeight="1" x14ac:dyDescent="0.25">
      <c r="A14" s="36" t="s">
        <v>139</v>
      </c>
      <c r="B14" s="30">
        <v>4423</v>
      </c>
      <c r="C14" s="30">
        <v>4406</v>
      </c>
      <c r="D14" s="27">
        <v>8829</v>
      </c>
      <c r="E14" s="27">
        <v>986</v>
      </c>
      <c r="F14" s="27">
        <v>966</v>
      </c>
      <c r="G14" s="35">
        <v>827</v>
      </c>
      <c r="H14" s="35">
        <v>880</v>
      </c>
      <c r="I14" s="27">
        <f t="shared" si="0"/>
        <v>3659</v>
      </c>
      <c r="J14" s="34">
        <f t="shared" si="1"/>
        <v>40.990278091792902</v>
      </c>
      <c r="K14" s="34">
        <f t="shared" si="2"/>
        <v>41.897412619155702</v>
      </c>
      <c r="L14" s="33">
        <f t="shared" si="3"/>
        <v>41.44297202401178</v>
      </c>
    </row>
    <row r="15" spans="1:14" ht="30" customHeight="1" x14ac:dyDescent="0.25">
      <c r="A15" s="36" t="s">
        <v>138</v>
      </c>
      <c r="B15" s="30">
        <v>1479</v>
      </c>
      <c r="C15" s="30">
        <v>1618</v>
      </c>
      <c r="D15" s="27">
        <v>3097</v>
      </c>
      <c r="E15" s="27">
        <v>341</v>
      </c>
      <c r="F15" s="27">
        <v>336</v>
      </c>
      <c r="G15" s="35">
        <v>318</v>
      </c>
      <c r="H15" s="35">
        <v>352</v>
      </c>
      <c r="I15" s="27">
        <f t="shared" si="0"/>
        <v>1347</v>
      </c>
      <c r="J15" s="34">
        <f t="shared" si="1"/>
        <v>44.557133198106833</v>
      </c>
      <c r="K15" s="34">
        <f t="shared" si="2"/>
        <v>42.521631644004941</v>
      </c>
      <c r="L15" s="33">
        <f t="shared" si="3"/>
        <v>43.493703584113661</v>
      </c>
    </row>
    <row r="16" spans="1:14" ht="30" customHeight="1" x14ac:dyDescent="0.25">
      <c r="A16" s="36" t="s">
        <v>137</v>
      </c>
      <c r="B16" s="30">
        <v>1164</v>
      </c>
      <c r="C16" s="30">
        <v>1004</v>
      </c>
      <c r="D16" s="27">
        <v>2168</v>
      </c>
      <c r="E16" s="27">
        <v>296</v>
      </c>
      <c r="F16" s="27">
        <v>271</v>
      </c>
      <c r="G16" s="35">
        <v>188</v>
      </c>
      <c r="H16" s="35">
        <v>191</v>
      </c>
      <c r="I16" s="27">
        <f t="shared" si="0"/>
        <v>946</v>
      </c>
      <c r="J16" s="34">
        <f t="shared" si="1"/>
        <v>41.580756013745706</v>
      </c>
      <c r="K16" s="34">
        <f t="shared" si="2"/>
        <v>46.015936254980076</v>
      </c>
      <c r="L16" s="33">
        <f t="shared" si="3"/>
        <v>43.634686346863468</v>
      </c>
    </row>
    <row r="17" spans="1:12" ht="30" customHeight="1" x14ac:dyDescent="0.25">
      <c r="A17" s="36" t="s">
        <v>136</v>
      </c>
      <c r="B17" s="30">
        <v>2348</v>
      </c>
      <c r="C17" s="30">
        <v>1634</v>
      </c>
      <c r="D17" s="27">
        <v>3982</v>
      </c>
      <c r="E17" s="27">
        <v>311</v>
      </c>
      <c r="F17" s="27">
        <v>257</v>
      </c>
      <c r="G17" s="35">
        <v>183</v>
      </c>
      <c r="H17" s="35">
        <v>168</v>
      </c>
      <c r="I17" s="27">
        <f t="shared" si="0"/>
        <v>919</v>
      </c>
      <c r="J17" s="34">
        <f t="shared" si="1"/>
        <v>21.039182282793867</v>
      </c>
      <c r="K17" s="34">
        <f t="shared" si="2"/>
        <v>26.009791921664625</v>
      </c>
      <c r="L17" s="33">
        <f t="shared" si="3"/>
        <v>23.07885484681065</v>
      </c>
    </row>
    <row r="18" spans="1:12" ht="30" customHeight="1" x14ac:dyDescent="0.25">
      <c r="A18" s="36" t="s">
        <v>135</v>
      </c>
      <c r="B18" s="30">
        <v>1460</v>
      </c>
      <c r="C18" s="30">
        <v>1281</v>
      </c>
      <c r="D18" s="27">
        <v>2741</v>
      </c>
      <c r="E18" s="27">
        <v>323</v>
      </c>
      <c r="F18" s="27">
        <v>280</v>
      </c>
      <c r="G18" s="35">
        <v>175</v>
      </c>
      <c r="H18" s="35">
        <v>165</v>
      </c>
      <c r="I18" s="27">
        <f t="shared" si="0"/>
        <v>943</v>
      </c>
      <c r="J18" s="34">
        <f t="shared" si="1"/>
        <v>34.109589041095887</v>
      </c>
      <c r="K18" s="34">
        <f t="shared" si="2"/>
        <v>34.738485558157691</v>
      </c>
      <c r="L18" s="33">
        <f t="shared" si="3"/>
        <v>34.403502371397302</v>
      </c>
    </row>
    <row r="19" spans="1:12" ht="30" customHeight="1" x14ac:dyDescent="0.25">
      <c r="A19" s="36" t="s">
        <v>134</v>
      </c>
      <c r="B19" s="30">
        <v>898</v>
      </c>
      <c r="C19" s="30">
        <v>917</v>
      </c>
      <c r="D19" s="27">
        <v>1815</v>
      </c>
      <c r="E19" s="27">
        <v>208</v>
      </c>
      <c r="F19" s="27">
        <v>175</v>
      </c>
      <c r="G19" s="35">
        <v>120</v>
      </c>
      <c r="H19" s="35">
        <v>132</v>
      </c>
      <c r="I19" s="27">
        <f t="shared" si="0"/>
        <v>635</v>
      </c>
      <c r="J19" s="34">
        <f t="shared" si="1"/>
        <v>36.525612472160354</v>
      </c>
      <c r="K19" s="34">
        <f t="shared" si="2"/>
        <v>33.478735005452563</v>
      </c>
      <c r="L19" s="33">
        <f t="shared" si="3"/>
        <v>34.986225895316799</v>
      </c>
    </row>
    <row r="20" spans="1:12" ht="30" customHeight="1" x14ac:dyDescent="0.25">
      <c r="A20" s="36" t="s">
        <v>133</v>
      </c>
      <c r="B20" s="30">
        <v>1158</v>
      </c>
      <c r="C20" s="30">
        <v>1163</v>
      </c>
      <c r="D20" s="27">
        <v>2321</v>
      </c>
      <c r="E20" s="27">
        <v>217</v>
      </c>
      <c r="F20" s="27">
        <v>192</v>
      </c>
      <c r="G20" s="35">
        <v>193</v>
      </c>
      <c r="H20" s="35">
        <v>200</v>
      </c>
      <c r="I20" s="27">
        <f t="shared" si="0"/>
        <v>802</v>
      </c>
      <c r="J20" s="34">
        <f t="shared" si="1"/>
        <v>35.405872193436963</v>
      </c>
      <c r="K20" s="34">
        <f t="shared" si="2"/>
        <v>33.705932932072223</v>
      </c>
      <c r="L20" s="33">
        <f t="shared" si="3"/>
        <v>34.554071520896166</v>
      </c>
    </row>
    <row r="21" spans="1:12" ht="30" customHeight="1" thickBot="1" x14ac:dyDescent="0.3">
      <c r="A21" s="36" t="s">
        <v>132</v>
      </c>
      <c r="B21" s="31">
        <v>1173</v>
      </c>
      <c r="C21" s="73">
        <v>1162</v>
      </c>
      <c r="D21" s="27">
        <v>2335</v>
      </c>
      <c r="E21" s="27">
        <v>238</v>
      </c>
      <c r="F21" s="27">
        <v>229</v>
      </c>
      <c r="G21" s="35">
        <v>185</v>
      </c>
      <c r="H21" s="35">
        <v>190</v>
      </c>
      <c r="I21" s="62">
        <f t="shared" si="0"/>
        <v>842</v>
      </c>
      <c r="J21" s="26">
        <f t="shared" si="1"/>
        <v>36.0613810741688</v>
      </c>
      <c r="K21" s="26">
        <f t="shared" si="2"/>
        <v>36.058519793459553</v>
      </c>
      <c r="L21" s="44">
        <f t="shared" si="3"/>
        <v>36.059957173447536</v>
      </c>
    </row>
    <row r="22" spans="1:12" s="56" customFormat="1" ht="30" customHeight="1" thickTop="1" thickBot="1" x14ac:dyDescent="0.3">
      <c r="A22" s="24" t="s">
        <v>47</v>
      </c>
      <c r="B22" s="23">
        <f>SUM(B6:B21)</f>
        <v>23293</v>
      </c>
      <c r="C22" s="23">
        <f>SUM(C6:C21)</f>
        <v>22741</v>
      </c>
      <c r="D22" s="22">
        <f>SUM(B22:C22)</f>
        <v>46034</v>
      </c>
      <c r="E22" s="22">
        <f>SUM(E6:E21)</f>
        <v>5319</v>
      </c>
      <c r="F22" s="22">
        <f>SUM(F6:F21)</f>
        <v>5069</v>
      </c>
      <c r="G22" s="22">
        <f>SUM(G6:G21)</f>
        <v>3325</v>
      </c>
      <c r="H22" s="22">
        <f>SUM(H6:H21)</f>
        <v>3595</v>
      </c>
      <c r="I22" s="57">
        <f t="shared" si="0"/>
        <v>17308</v>
      </c>
      <c r="J22" s="21">
        <f t="shared" si="1"/>
        <v>37.109861331730563</v>
      </c>
      <c r="K22" s="21">
        <f t="shared" si="2"/>
        <v>38.098588452574646</v>
      </c>
      <c r="L22" s="72">
        <f t="shared" si="3"/>
        <v>37.598296910978839</v>
      </c>
    </row>
    <row r="23" spans="1:12" ht="30" customHeight="1" x14ac:dyDescent="0.3">
      <c r="A23" s="18"/>
      <c r="B23" s="18"/>
      <c r="C23" s="18"/>
      <c r="D23" s="18"/>
      <c r="E23" s="18"/>
      <c r="F23" s="18"/>
      <c r="G23" s="18"/>
      <c r="H23" s="18"/>
      <c r="I23" s="18"/>
      <c r="J23" s="18"/>
      <c r="K23" s="18"/>
      <c r="L23" s="18"/>
    </row>
    <row r="24" spans="1:12" ht="30" customHeight="1" x14ac:dyDescent="0.2"/>
  </sheetData>
  <mergeCells count="6">
    <mergeCell ref="A3:A4"/>
    <mergeCell ref="B3:D3"/>
    <mergeCell ref="E3:I3"/>
    <mergeCell ref="J3:L3"/>
    <mergeCell ref="G4:H4"/>
    <mergeCell ref="E4:F4"/>
  </mergeCells>
  <phoneticPr fontId="2"/>
  <pageMargins left="0.35433070866141736" right="0.19685039370078741" top="0.19685039370078741" bottom="0.19685039370078741" header="0.23622047244094491" footer="0.19685039370078741"/>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AC50-8399-49D5-96EF-0FD5F44809E9}">
  <dimension ref="A1:N27"/>
  <sheetViews>
    <sheetView view="pageBreakPreview" zoomScale="60" zoomScaleNormal="75" workbookViewId="0">
      <selection activeCell="CX10" sqref="CX10"/>
    </sheetView>
  </sheetViews>
  <sheetFormatPr defaultColWidth="8.1640625" defaultRowHeight="13" x14ac:dyDescent="0.2"/>
  <cols>
    <col min="1" max="1" width="19.58203125" style="55" customWidth="1"/>
    <col min="2" max="3" width="7.33203125" style="55" customWidth="1"/>
    <col min="4" max="4" width="7.9140625" style="55" customWidth="1"/>
    <col min="5" max="8" width="7.1640625" style="55" customWidth="1"/>
    <col min="9" max="12" width="7.9140625" style="55" customWidth="1"/>
    <col min="13" max="16384" width="8.1640625" style="55"/>
  </cols>
  <sheetData>
    <row r="1" spans="1:14" ht="30" customHeight="1" x14ac:dyDescent="0.2"/>
    <row r="2" spans="1:14" ht="30" customHeight="1" thickBot="1" x14ac:dyDescent="0.35">
      <c r="A2" s="41" t="s">
        <v>158</v>
      </c>
      <c r="B2" s="16"/>
      <c r="C2" s="16"/>
      <c r="D2" s="16"/>
      <c r="E2" s="16"/>
      <c r="F2" s="16"/>
      <c r="G2" s="16"/>
      <c r="H2" s="16"/>
      <c r="I2" s="16"/>
      <c r="J2" s="16"/>
      <c r="K2" s="16"/>
      <c r="L2" s="16"/>
    </row>
    <row r="3" spans="1:14" ht="30" customHeight="1" x14ac:dyDescent="0.2">
      <c r="A3" s="195" t="s">
        <v>99</v>
      </c>
      <c r="B3" s="207" t="s">
        <v>52</v>
      </c>
      <c r="C3" s="207"/>
      <c r="D3" s="207"/>
      <c r="E3" s="207" t="s">
        <v>51</v>
      </c>
      <c r="F3" s="207"/>
      <c r="G3" s="207"/>
      <c r="H3" s="207"/>
      <c r="I3" s="207"/>
      <c r="J3" s="207" t="s">
        <v>50</v>
      </c>
      <c r="K3" s="207"/>
      <c r="L3" s="208"/>
      <c r="N3" s="71"/>
    </row>
    <row r="4" spans="1:14" ht="30" customHeight="1" x14ac:dyDescent="0.2">
      <c r="A4" s="196"/>
      <c r="B4" s="38"/>
      <c r="C4" s="38"/>
      <c r="D4" s="38"/>
      <c r="E4" s="203" t="s">
        <v>148</v>
      </c>
      <c r="F4" s="204"/>
      <c r="G4" s="201" t="s">
        <v>87</v>
      </c>
      <c r="H4" s="202"/>
      <c r="I4" s="38"/>
      <c r="J4" s="38"/>
      <c r="K4" s="38"/>
      <c r="L4" s="37"/>
    </row>
    <row r="5" spans="1:14" ht="30" customHeight="1" x14ac:dyDescent="0.2">
      <c r="A5" s="40"/>
      <c r="B5" s="38" t="s">
        <v>49</v>
      </c>
      <c r="C5" s="38" t="s">
        <v>48</v>
      </c>
      <c r="D5" s="38" t="s">
        <v>47</v>
      </c>
      <c r="E5" s="38" t="s">
        <v>49</v>
      </c>
      <c r="F5" s="38" t="s">
        <v>48</v>
      </c>
      <c r="G5" s="38" t="s">
        <v>49</v>
      </c>
      <c r="H5" s="38" t="s">
        <v>48</v>
      </c>
      <c r="I5" s="38" t="s">
        <v>47</v>
      </c>
      <c r="J5" s="38" t="s">
        <v>49</v>
      </c>
      <c r="K5" s="38" t="s">
        <v>48</v>
      </c>
      <c r="L5" s="37" t="s">
        <v>47</v>
      </c>
    </row>
    <row r="6" spans="1:14" ht="30" customHeight="1" x14ac:dyDescent="0.25">
      <c r="A6" s="36" t="s">
        <v>157</v>
      </c>
      <c r="B6" s="30">
        <v>1278</v>
      </c>
      <c r="C6" s="30">
        <v>1402</v>
      </c>
      <c r="D6" s="69">
        <v>2680</v>
      </c>
      <c r="E6" s="69">
        <v>257</v>
      </c>
      <c r="F6" s="69">
        <v>250</v>
      </c>
      <c r="G6" s="35">
        <v>176</v>
      </c>
      <c r="H6" s="35">
        <v>196</v>
      </c>
      <c r="I6" s="69">
        <f t="shared" ref="I6:I14" si="0">SUM(E6:H6)</f>
        <v>879</v>
      </c>
      <c r="J6" s="68">
        <f t="shared" ref="J6:J14" si="1">(E6+G6)/B6*100</f>
        <v>33.881064162754306</v>
      </c>
      <c r="K6" s="68">
        <f t="shared" ref="K6:K14" si="2">(F6+H6)/C6*100</f>
        <v>31.81169757489301</v>
      </c>
      <c r="L6" s="70">
        <f t="shared" ref="L6:L14" si="3">I6/D6*100</f>
        <v>32.798507462686565</v>
      </c>
    </row>
    <row r="7" spans="1:14" ht="30" customHeight="1" x14ac:dyDescent="0.25">
      <c r="A7" s="36" t="s">
        <v>156</v>
      </c>
      <c r="B7" s="30">
        <v>1651</v>
      </c>
      <c r="C7" s="30">
        <v>1686</v>
      </c>
      <c r="D7" s="69">
        <v>3337</v>
      </c>
      <c r="E7" s="69">
        <v>287</v>
      </c>
      <c r="F7" s="69">
        <v>261</v>
      </c>
      <c r="G7" s="35">
        <v>173</v>
      </c>
      <c r="H7" s="35">
        <v>198</v>
      </c>
      <c r="I7" s="69">
        <f t="shared" si="0"/>
        <v>919</v>
      </c>
      <c r="J7" s="68">
        <f t="shared" si="1"/>
        <v>27.86190187764991</v>
      </c>
      <c r="K7" s="68">
        <f t="shared" si="2"/>
        <v>27.22419928825623</v>
      </c>
      <c r="L7" s="70">
        <f t="shared" si="3"/>
        <v>27.539706323044648</v>
      </c>
    </row>
    <row r="8" spans="1:14" ht="30" customHeight="1" x14ac:dyDescent="0.25">
      <c r="A8" s="36" t="s">
        <v>155</v>
      </c>
      <c r="B8" s="30">
        <v>1052</v>
      </c>
      <c r="C8" s="30">
        <v>1084</v>
      </c>
      <c r="D8" s="69">
        <v>2136</v>
      </c>
      <c r="E8" s="69">
        <v>197</v>
      </c>
      <c r="F8" s="69">
        <v>158</v>
      </c>
      <c r="G8" s="35">
        <v>101</v>
      </c>
      <c r="H8" s="35">
        <v>123</v>
      </c>
      <c r="I8" s="69">
        <f t="shared" si="0"/>
        <v>579</v>
      </c>
      <c r="J8" s="68">
        <f t="shared" si="1"/>
        <v>28.326996197718628</v>
      </c>
      <c r="K8" s="68">
        <f t="shared" si="2"/>
        <v>25.922509225092249</v>
      </c>
      <c r="L8" s="70">
        <f t="shared" si="3"/>
        <v>27.106741573033709</v>
      </c>
    </row>
    <row r="9" spans="1:14" ht="30" customHeight="1" x14ac:dyDescent="0.25">
      <c r="A9" s="36" t="s">
        <v>154</v>
      </c>
      <c r="B9" s="30">
        <v>816</v>
      </c>
      <c r="C9" s="30">
        <v>809</v>
      </c>
      <c r="D9" s="69">
        <v>1625</v>
      </c>
      <c r="E9" s="69">
        <v>149</v>
      </c>
      <c r="F9" s="69">
        <v>130</v>
      </c>
      <c r="G9" s="35">
        <v>84</v>
      </c>
      <c r="H9" s="35">
        <v>77</v>
      </c>
      <c r="I9" s="69">
        <f t="shared" si="0"/>
        <v>440</v>
      </c>
      <c r="J9" s="68">
        <f t="shared" si="1"/>
        <v>28.553921568627448</v>
      </c>
      <c r="K9" s="68">
        <f t="shared" si="2"/>
        <v>25.58714462299135</v>
      </c>
      <c r="L9" s="70">
        <f t="shared" si="3"/>
        <v>27.076923076923077</v>
      </c>
    </row>
    <row r="10" spans="1:14" ht="30" customHeight="1" x14ac:dyDescent="0.25">
      <c r="A10" s="36" t="s">
        <v>153</v>
      </c>
      <c r="B10" s="30">
        <v>1285</v>
      </c>
      <c r="C10" s="30">
        <v>1305</v>
      </c>
      <c r="D10" s="69">
        <v>2590</v>
      </c>
      <c r="E10" s="69">
        <v>215</v>
      </c>
      <c r="F10" s="69">
        <v>201</v>
      </c>
      <c r="G10" s="35">
        <v>116</v>
      </c>
      <c r="H10" s="35">
        <v>147</v>
      </c>
      <c r="I10" s="69">
        <f t="shared" si="0"/>
        <v>679</v>
      </c>
      <c r="J10" s="68">
        <f t="shared" si="1"/>
        <v>25.758754863813227</v>
      </c>
      <c r="K10" s="68">
        <f t="shared" si="2"/>
        <v>26.666666666666668</v>
      </c>
      <c r="L10" s="70">
        <f t="shared" si="3"/>
        <v>26.216216216216214</v>
      </c>
    </row>
    <row r="11" spans="1:14" ht="30" customHeight="1" x14ac:dyDescent="0.25">
      <c r="A11" s="36" t="s">
        <v>152</v>
      </c>
      <c r="B11" s="30">
        <v>1122</v>
      </c>
      <c r="C11" s="30">
        <v>1216</v>
      </c>
      <c r="D11" s="69">
        <v>2338</v>
      </c>
      <c r="E11" s="69">
        <v>291</v>
      </c>
      <c r="F11" s="69">
        <v>262</v>
      </c>
      <c r="G11" s="35">
        <v>103</v>
      </c>
      <c r="H11" s="35">
        <v>127</v>
      </c>
      <c r="I11" s="69">
        <f t="shared" si="0"/>
        <v>783</v>
      </c>
      <c r="J11" s="68">
        <f t="shared" si="1"/>
        <v>35.115864527629235</v>
      </c>
      <c r="K11" s="68">
        <f t="shared" si="2"/>
        <v>31.990131578947366</v>
      </c>
      <c r="L11" s="70">
        <f t="shared" si="3"/>
        <v>33.490162532078699</v>
      </c>
    </row>
    <row r="12" spans="1:14" ht="30" customHeight="1" x14ac:dyDescent="0.25">
      <c r="A12" s="36" t="s">
        <v>151</v>
      </c>
      <c r="B12" s="30">
        <v>1262</v>
      </c>
      <c r="C12" s="30">
        <v>1262</v>
      </c>
      <c r="D12" s="69">
        <v>2524</v>
      </c>
      <c r="E12" s="69">
        <v>266</v>
      </c>
      <c r="F12" s="69">
        <v>235</v>
      </c>
      <c r="G12" s="35">
        <v>117</v>
      </c>
      <c r="H12" s="35">
        <v>121</v>
      </c>
      <c r="I12" s="69">
        <f t="shared" si="0"/>
        <v>739</v>
      </c>
      <c r="J12" s="68">
        <f t="shared" si="1"/>
        <v>30.348652931854197</v>
      </c>
      <c r="K12" s="68">
        <f t="shared" si="2"/>
        <v>28.209191759112517</v>
      </c>
      <c r="L12" s="70">
        <f t="shared" si="3"/>
        <v>29.278922345483359</v>
      </c>
    </row>
    <row r="13" spans="1:14" ht="30" customHeight="1" thickBot="1" x14ac:dyDescent="0.3">
      <c r="A13" s="36" t="s">
        <v>150</v>
      </c>
      <c r="B13" s="31">
        <v>1169</v>
      </c>
      <c r="C13" s="30">
        <v>1173</v>
      </c>
      <c r="D13" s="69">
        <v>2342</v>
      </c>
      <c r="E13" s="69">
        <v>200</v>
      </c>
      <c r="F13" s="69">
        <v>184</v>
      </c>
      <c r="G13" s="35">
        <v>119</v>
      </c>
      <c r="H13" s="35">
        <v>138</v>
      </c>
      <c r="I13" s="61">
        <f t="shared" si="0"/>
        <v>641</v>
      </c>
      <c r="J13" s="60">
        <f t="shared" si="1"/>
        <v>27.288280581693758</v>
      </c>
      <c r="K13" s="60">
        <f t="shared" si="2"/>
        <v>27.450980392156865</v>
      </c>
      <c r="L13" s="70">
        <f t="shared" si="3"/>
        <v>27.369769427839451</v>
      </c>
    </row>
    <row r="14" spans="1:14" s="56" customFormat="1" ht="30" customHeight="1" thickTop="1" thickBot="1" x14ac:dyDescent="0.3">
      <c r="A14" s="24" t="s">
        <v>47</v>
      </c>
      <c r="B14" s="23">
        <f>SUM(B6:B13)</f>
        <v>9635</v>
      </c>
      <c r="C14" s="22">
        <f>SUM(C6:C13)</f>
        <v>9937</v>
      </c>
      <c r="D14" s="22">
        <f>SUM(B14:C14)</f>
        <v>19572</v>
      </c>
      <c r="E14" s="22">
        <f>SUM(E6:E13)</f>
        <v>1862</v>
      </c>
      <c r="F14" s="22">
        <f>SUM(F6:F13)</f>
        <v>1681</v>
      </c>
      <c r="G14" s="22">
        <f>SUM(G6:G13)</f>
        <v>989</v>
      </c>
      <c r="H14" s="22">
        <f>SUM(H6:H13)</f>
        <v>1127</v>
      </c>
      <c r="I14" s="57">
        <f t="shared" si="0"/>
        <v>5659</v>
      </c>
      <c r="J14" s="21">
        <f t="shared" si="1"/>
        <v>29.590036325895174</v>
      </c>
      <c r="K14" s="21">
        <f t="shared" si="2"/>
        <v>28.258025561034515</v>
      </c>
      <c r="L14" s="20">
        <f t="shared" si="3"/>
        <v>28.913754342938891</v>
      </c>
    </row>
    <row r="15" spans="1:14" ht="30" customHeight="1" x14ac:dyDescent="0.3">
      <c r="A15" s="18"/>
      <c r="B15" s="18"/>
      <c r="C15" s="18"/>
      <c r="D15" s="18"/>
      <c r="E15" s="18"/>
      <c r="F15" s="18"/>
      <c r="G15" s="74"/>
      <c r="H15" s="74"/>
      <c r="I15" s="18"/>
      <c r="J15" s="18"/>
      <c r="K15" s="18"/>
      <c r="L15" s="18"/>
    </row>
    <row r="27" spans="1:12" ht="14" x14ac:dyDescent="0.2">
      <c r="A27" s="193"/>
      <c r="B27" s="193"/>
      <c r="C27" s="193"/>
      <c r="D27" s="193"/>
      <c r="E27" s="193"/>
      <c r="F27" s="193"/>
      <c r="G27" s="193"/>
      <c r="H27" s="193"/>
      <c r="I27" s="193"/>
      <c r="J27" s="193"/>
      <c r="K27" s="193"/>
      <c r="L27" s="193"/>
    </row>
  </sheetData>
  <mergeCells count="7">
    <mergeCell ref="A27:L27"/>
    <mergeCell ref="A3:A4"/>
    <mergeCell ref="B3:D3"/>
    <mergeCell ref="E3:I3"/>
    <mergeCell ref="J3:L3"/>
    <mergeCell ref="G4:H4"/>
    <mergeCell ref="E4:F4"/>
  </mergeCells>
  <phoneticPr fontId="2"/>
  <pageMargins left="0.35433070866141736" right="0.19685039370078741" top="0.19685039370078741" bottom="0.19685039370078741" header="0.23622047244094491" footer="0.19685039370078741"/>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D5BD0-3FAF-4CF9-B3D1-7B3D8ADA8038}">
  <dimension ref="A1:D9"/>
  <sheetViews>
    <sheetView workbookViewId="0">
      <selection activeCell="G6" sqref="G6"/>
    </sheetView>
  </sheetViews>
  <sheetFormatPr defaultColWidth="11.5" defaultRowHeight="13" x14ac:dyDescent="0.2"/>
  <cols>
    <col min="1" max="16384" width="11.5" style="2"/>
  </cols>
  <sheetData>
    <row r="1" spans="1:4" ht="19.5" customHeight="1" x14ac:dyDescent="0.2">
      <c r="A1" s="75" t="s">
        <v>1</v>
      </c>
      <c r="B1" s="75"/>
      <c r="C1" s="1"/>
      <c r="D1" s="1"/>
    </row>
    <row r="2" spans="1:4" s="5" customFormat="1" ht="33.75" customHeight="1" x14ac:dyDescent="0.2">
      <c r="A2" s="76" t="s">
        <v>2</v>
      </c>
      <c r="B2" s="77">
        <v>67767</v>
      </c>
      <c r="C2" s="3"/>
      <c r="D2" s="4"/>
    </row>
    <row r="3" spans="1:4" s="5" customFormat="1" ht="33.75" customHeight="1" x14ac:dyDescent="0.2">
      <c r="A3" s="76" t="s">
        <v>3</v>
      </c>
      <c r="B3" s="77">
        <v>67765</v>
      </c>
      <c r="C3" s="3"/>
      <c r="D3" s="6"/>
    </row>
    <row r="4" spans="1:4" s="5" customFormat="1" ht="33.75" customHeight="1" x14ac:dyDescent="0.2">
      <c r="A4" s="76" t="s">
        <v>4</v>
      </c>
      <c r="B4" s="77">
        <v>63414</v>
      </c>
      <c r="C4" s="3"/>
      <c r="D4" s="6"/>
    </row>
    <row r="5" spans="1:4" s="5" customFormat="1" ht="33.75" customHeight="1" x14ac:dyDescent="0.2">
      <c r="A5" s="76" t="s">
        <v>5</v>
      </c>
      <c r="B5" s="77">
        <v>4351</v>
      </c>
      <c r="C5" s="3"/>
      <c r="D5" s="6"/>
    </row>
    <row r="6" spans="1:4" ht="33.75" customHeight="1" x14ac:dyDescent="0.2">
      <c r="A6" s="76" t="s">
        <v>6</v>
      </c>
      <c r="B6" s="78">
        <f>B5/B3*100</f>
        <v>6.4207186600752602</v>
      </c>
    </row>
    <row r="7" spans="1:4" ht="33.75" customHeight="1" x14ac:dyDescent="0.2">
      <c r="A7" s="76" t="s">
        <v>7</v>
      </c>
      <c r="B7" s="79">
        <v>0</v>
      </c>
    </row>
    <row r="8" spans="1:4" ht="33.75" customHeight="1" x14ac:dyDescent="0.2">
      <c r="A8" s="76" t="s">
        <v>8</v>
      </c>
      <c r="B8" s="79">
        <v>0</v>
      </c>
    </row>
    <row r="9" spans="1:4" ht="33.75" customHeight="1" x14ac:dyDescent="0.2">
      <c r="A9" s="76" t="s">
        <v>9</v>
      </c>
      <c r="B9" s="79">
        <v>2</v>
      </c>
    </row>
  </sheetData>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0736-FC86-4B68-8FCB-3D0416FEE72C}">
  <dimension ref="A1:E12"/>
  <sheetViews>
    <sheetView zoomScaleNormal="100" workbookViewId="0">
      <selection activeCell="H6" sqref="H6"/>
    </sheetView>
  </sheetViews>
  <sheetFormatPr defaultColWidth="9" defaultRowHeight="26.25" customHeight="1" x14ac:dyDescent="0.55000000000000004"/>
  <cols>
    <col min="1" max="3" width="9" style="7"/>
    <col min="4" max="4" width="43" style="7" customWidth="1"/>
    <col min="5" max="16384" width="9" style="7"/>
  </cols>
  <sheetData>
    <row r="1" spans="1:5" ht="26.25" customHeight="1" thickBot="1" x14ac:dyDescent="0.6">
      <c r="A1" s="80" t="s">
        <v>10</v>
      </c>
      <c r="B1" s="80"/>
      <c r="C1" s="80"/>
      <c r="D1" s="80"/>
      <c r="E1" s="80"/>
    </row>
    <row r="2" spans="1:5" ht="26.25" customHeight="1" x14ac:dyDescent="0.55000000000000004">
      <c r="A2" s="215" t="s">
        <v>11</v>
      </c>
      <c r="B2" s="216"/>
      <c r="C2" s="216"/>
      <c r="D2" s="217"/>
      <c r="E2" s="81">
        <v>0</v>
      </c>
    </row>
    <row r="3" spans="1:5" ht="26.25" customHeight="1" x14ac:dyDescent="0.55000000000000004">
      <c r="A3" s="218" t="s">
        <v>12</v>
      </c>
      <c r="B3" s="219"/>
      <c r="C3" s="219"/>
      <c r="D3" s="219"/>
      <c r="E3" s="82">
        <v>85</v>
      </c>
    </row>
    <row r="4" spans="1:5" ht="26.25" customHeight="1" x14ac:dyDescent="0.55000000000000004">
      <c r="A4" s="209" t="s">
        <v>13</v>
      </c>
      <c r="B4" s="210"/>
      <c r="C4" s="210"/>
      <c r="D4" s="210"/>
      <c r="E4" s="81">
        <v>4</v>
      </c>
    </row>
    <row r="5" spans="1:5" ht="26.25" customHeight="1" x14ac:dyDescent="0.55000000000000004">
      <c r="A5" s="209" t="s">
        <v>14</v>
      </c>
      <c r="B5" s="210"/>
      <c r="C5" s="210"/>
      <c r="D5" s="210"/>
      <c r="E5" s="81">
        <v>0</v>
      </c>
    </row>
    <row r="6" spans="1:5" ht="26.25" customHeight="1" x14ac:dyDescent="0.55000000000000004">
      <c r="A6" s="209" t="s">
        <v>15</v>
      </c>
      <c r="B6" s="210"/>
      <c r="C6" s="210"/>
      <c r="D6" s="210"/>
      <c r="E6" s="81">
        <v>5</v>
      </c>
    </row>
    <row r="7" spans="1:5" ht="26.25" customHeight="1" x14ac:dyDescent="0.55000000000000004">
      <c r="A7" s="209" t="s">
        <v>16</v>
      </c>
      <c r="B7" s="210"/>
      <c r="C7" s="210"/>
      <c r="D7" s="210"/>
      <c r="E7" s="81">
        <v>0</v>
      </c>
    </row>
    <row r="8" spans="1:5" ht="26.25" customHeight="1" x14ac:dyDescent="0.55000000000000004">
      <c r="A8" s="209" t="s">
        <v>17</v>
      </c>
      <c r="B8" s="210"/>
      <c r="C8" s="210"/>
      <c r="D8" s="210"/>
      <c r="E8" s="81">
        <v>322</v>
      </c>
    </row>
    <row r="9" spans="1:5" ht="26.25" customHeight="1" x14ac:dyDescent="0.55000000000000004">
      <c r="A9" s="209" t="s">
        <v>18</v>
      </c>
      <c r="B9" s="210"/>
      <c r="C9" s="210"/>
      <c r="D9" s="210"/>
      <c r="E9" s="81">
        <v>2734</v>
      </c>
    </row>
    <row r="10" spans="1:5" ht="26.25" customHeight="1" x14ac:dyDescent="0.55000000000000004">
      <c r="A10" s="209" t="s">
        <v>19</v>
      </c>
      <c r="B10" s="210"/>
      <c r="C10" s="210"/>
      <c r="D10" s="210"/>
      <c r="E10" s="81">
        <v>959</v>
      </c>
    </row>
    <row r="11" spans="1:5" ht="26.25" customHeight="1" thickBot="1" x14ac:dyDescent="0.6">
      <c r="A11" s="211" t="s">
        <v>20</v>
      </c>
      <c r="B11" s="212"/>
      <c r="C11" s="212"/>
      <c r="D11" s="212"/>
      <c r="E11" s="83">
        <v>242</v>
      </c>
    </row>
    <row r="12" spans="1:5" ht="26.25" customHeight="1" thickBot="1" x14ac:dyDescent="0.6">
      <c r="A12" s="213" t="s">
        <v>0</v>
      </c>
      <c r="B12" s="214"/>
      <c r="C12" s="214"/>
      <c r="D12" s="214"/>
      <c r="E12" s="84">
        <f>SUM(E2:E11)</f>
        <v>4351</v>
      </c>
    </row>
  </sheetData>
  <mergeCells count="11">
    <mergeCell ref="A7:D7"/>
    <mergeCell ref="A2:D2"/>
    <mergeCell ref="A3:D3"/>
    <mergeCell ref="A4:D4"/>
    <mergeCell ref="A5:D5"/>
    <mergeCell ref="A6:D6"/>
    <mergeCell ref="A8:D8"/>
    <mergeCell ref="A9:D9"/>
    <mergeCell ref="A10:D10"/>
    <mergeCell ref="A11:D11"/>
    <mergeCell ref="A12:D1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総括</vt:lpstr>
      <vt:lpstr>筑波</vt:lpstr>
      <vt:lpstr>大穂・豊里</vt:lpstr>
      <vt:lpstr>谷田部</vt:lpstr>
      <vt:lpstr>桜</vt:lpstr>
      <vt:lpstr>茎崎</vt:lpstr>
      <vt:lpstr>投票の内訳</vt:lpstr>
      <vt:lpstr>無効投票の内訳</vt:lpstr>
      <vt:lpstr>茎崎!Print_Area</vt:lpstr>
      <vt:lpstr>桜!Print_Area</vt:lpstr>
      <vt:lpstr>谷田部!Print_Area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2025-10-30T02:48:13Z</dcterms:created>
  <dcterms:modified xsi:type="dcterms:W3CDTF">2025-11-06T01:30:51Z</dcterms:modified>
</cp:coreProperties>
</file>