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-profile16-1\redirect$\3382\Desktop\"/>
    </mc:Choice>
  </mc:AlternateContent>
  <xr:revisionPtr revIDLastSave="0" documentId="8_{80AA37B3-4FAE-4FCA-8F5F-3219E1DEB7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県議会議員補欠選挙" sheetId="7" r:id="rId1"/>
  </sheets>
  <definedNames>
    <definedName name="_xlnm.Print_Area" localSheetId="0">'R7県議会議員補欠選挙'!$A$1:$AL$14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" i="7" l="1"/>
  <c r="AH13" i="7"/>
  <c r="AG13" i="7"/>
  <c r="AI10" i="7"/>
  <c r="AD13" i="7"/>
  <c r="AE13" i="7"/>
  <c r="AF5" i="7"/>
  <c r="AF6" i="7"/>
  <c r="AF7" i="7"/>
  <c r="Y13" i="7"/>
  <c r="X13" i="7"/>
  <c r="N10" i="7"/>
  <c r="AF9" i="7" l="1"/>
  <c r="AC5" i="7"/>
  <c r="AC6" i="7"/>
  <c r="AC7" i="7"/>
  <c r="AC8" i="7"/>
  <c r="AC9" i="7"/>
  <c r="AC10" i="7"/>
  <c r="AC11" i="7"/>
  <c r="AC12" i="7"/>
  <c r="Z5" i="7"/>
  <c r="Z6" i="7"/>
  <c r="Z7" i="7"/>
  <c r="Z8" i="7"/>
  <c r="Z9" i="7"/>
  <c r="Z10" i="7"/>
  <c r="Z11" i="7"/>
  <c r="Z12" i="7"/>
  <c r="W5" i="7"/>
  <c r="W6" i="7"/>
  <c r="W7" i="7"/>
  <c r="W8" i="7"/>
  <c r="W9" i="7"/>
  <c r="W10" i="7"/>
  <c r="W11" i="7"/>
  <c r="W12" i="7"/>
  <c r="T5" i="7"/>
  <c r="T6" i="7"/>
  <c r="T7" i="7"/>
  <c r="T8" i="7"/>
  <c r="T9" i="7"/>
  <c r="T10" i="7"/>
  <c r="T11" i="7"/>
  <c r="T12" i="7"/>
  <c r="Q5" i="7"/>
  <c r="Q6" i="7"/>
  <c r="Q7" i="7"/>
  <c r="Q8" i="7"/>
  <c r="Q9" i="7"/>
  <c r="Q10" i="7"/>
  <c r="Q11" i="7"/>
  <c r="Q12" i="7"/>
  <c r="N5" i="7"/>
  <c r="N6" i="7"/>
  <c r="N7" i="7"/>
  <c r="N8" i="7"/>
  <c r="N9" i="7"/>
  <c r="N11" i="7"/>
  <c r="N12" i="7"/>
  <c r="K5" i="7"/>
  <c r="K6" i="7"/>
  <c r="K7" i="7"/>
  <c r="K8" i="7"/>
  <c r="K9" i="7"/>
  <c r="K10" i="7"/>
  <c r="K11" i="7"/>
  <c r="K12" i="7"/>
  <c r="H5" i="7"/>
  <c r="H6" i="7"/>
  <c r="H7" i="7"/>
  <c r="H8" i="7"/>
  <c r="H9" i="7"/>
  <c r="H10" i="7"/>
  <c r="H11" i="7"/>
  <c r="H12" i="7"/>
  <c r="E5" i="7"/>
  <c r="E6" i="7"/>
  <c r="E7" i="7"/>
  <c r="E8" i="7"/>
  <c r="E9" i="7"/>
  <c r="E10" i="7"/>
  <c r="E11" i="7"/>
  <c r="E12" i="7"/>
  <c r="AI8" i="7"/>
  <c r="AI9" i="7"/>
  <c r="AF8" i="7"/>
  <c r="AF13" i="7" s="1"/>
  <c r="Z13" i="7" l="1"/>
  <c r="AI13" i="7"/>
  <c r="N13" i="7"/>
  <c r="E13" i="7"/>
  <c r="AK12" i="7"/>
  <c r="AK6" i="7"/>
  <c r="AK7" i="7"/>
  <c r="AK8" i="7"/>
  <c r="AK9" i="7"/>
  <c r="AK10" i="7"/>
  <c r="AK11" i="7"/>
  <c r="AJ5" i="7"/>
  <c r="AJ6" i="7"/>
  <c r="AJ7" i="7"/>
  <c r="AJ8" i="7"/>
  <c r="AJ9" i="7"/>
  <c r="AJ10" i="7"/>
  <c r="AJ11" i="7"/>
  <c r="AJ12" i="7"/>
  <c r="B5" i="7"/>
  <c r="B6" i="7"/>
  <c r="B7" i="7"/>
  <c r="B8" i="7"/>
  <c r="B9" i="7"/>
  <c r="B10" i="7"/>
  <c r="B11" i="7"/>
  <c r="B12" i="7"/>
  <c r="AL12" i="7" l="1"/>
  <c r="AC13" i="7"/>
  <c r="AB13" i="7"/>
  <c r="AA13" i="7"/>
  <c r="W13" i="7"/>
  <c r="V13" i="7"/>
  <c r="U13" i="7"/>
  <c r="T13" i="7"/>
  <c r="S13" i="7"/>
  <c r="R13" i="7"/>
  <c r="Q13" i="7"/>
  <c r="P13" i="7"/>
  <c r="O13" i="7"/>
  <c r="M13" i="7"/>
  <c r="L13" i="7"/>
  <c r="K13" i="7"/>
  <c r="J13" i="7"/>
  <c r="I13" i="7"/>
  <c r="H13" i="7"/>
  <c r="G13" i="7"/>
  <c r="F13" i="7"/>
  <c r="D13" i="7"/>
  <c r="C13" i="7"/>
  <c r="AL11" i="7"/>
  <c r="AL10" i="7"/>
  <c r="AL9" i="7"/>
  <c r="AL7" i="7"/>
  <c r="AL6" i="7"/>
  <c r="AL5" i="7"/>
  <c r="AL13" i="7" l="1"/>
  <c r="AL16" i="7" s="1"/>
  <c r="AK13" i="7"/>
  <c r="AJ13" i="7"/>
  <c r="AL8" i="7"/>
  <c r="AJ15" i="7"/>
  <c r="AK15" i="7"/>
  <c r="AL15" i="7" l="1"/>
</calcChain>
</file>

<file path=xl/sharedStrings.xml><?xml version="1.0" encoding="utf-8"?>
<sst xmlns="http://schemas.openxmlformats.org/spreadsheetml/2006/main" count="53" uniqueCount="19">
  <si>
    <t>市役所</t>
    <rPh sb="0" eb="3">
      <t>シヤクショ</t>
    </rPh>
    <phoneticPr fontId="1"/>
  </si>
  <si>
    <t>筑波</t>
    <rPh sb="0" eb="2">
      <t>ツクバ</t>
    </rPh>
    <phoneticPr fontId="1"/>
  </si>
  <si>
    <t>豊里</t>
    <rPh sb="0" eb="2">
      <t>トヨサト</t>
    </rPh>
    <phoneticPr fontId="1"/>
  </si>
  <si>
    <t>大穂</t>
    <rPh sb="0" eb="2">
      <t>オオホ</t>
    </rPh>
    <phoneticPr fontId="1"/>
  </si>
  <si>
    <t>谷田部</t>
    <rPh sb="0" eb="3">
      <t>ヤタベ</t>
    </rPh>
    <phoneticPr fontId="1"/>
  </si>
  <si>
    <t>桜</t>
    <rPh sb="0" eb="1">
      <t>サクラ</t>
    </rPh>
    <phoneticPr fontId="1"/>
  </si>
  <si>
    <t>茎崎</t>
    <rPh sb="0" eb="2">
      <t>クキザキ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</si>
  <si>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</si>
  <si>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</si>
  <si>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</si>
  <si>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</si>
  <si>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つくばセンター</t>
    <phoneticPr fontId="4"/>
  </si>
  <si>
    <t>名簿登録者数</t>
    <rPh sb="0" eb="2">
      <t>メイボ</t>
    </rPh>
    <rPh sb="2" eb="5">
      <t>トウロクシャ</t>
    </rPh>
    <rPh sb="5" eb="6">
      <t>スウ</t>
    </rPh>
    <phoneticPr fontId="1"/>
  </si>
  <si>
    <t>単位：人</t>
    <phoneticPr fontId="4"/>
  </si>
  <si>
    <t>ｲｵﾝﾓｰﾙつくば</t>
    <phoneticPr fontId="4"/>
  </si>
  <si>
    <t>イーアスつくば</t>
    <phoneticPr fontId="4"/>
  </si>
  <si>
    <t>筑波大学</t>
    <rPh sb="0" eb="2">
      <t>ツクバ</t>
    </rPh>
    <rPh sb="2" eb="4">
      <t>ダイガク</t>
    </rPh>
    <phoneticPr fontId="4"/>
  </si>
  <si>
    <t xml:space="preserve">令和７年９月７日執行茨城県議会議員つくば市選挙区補欠選挙　　　　期日前投票者数調      </t>
    <rPh sb="0" eb="2">
      <t>レイワ</t>
    </rPh>
    <rPh sb="10" eb="12">
      <t>イバラキ</t>
    </rPh>
    <rPh sb="12" eb="15">
      <t>ケンギカイ</t>
    </rPh>
    <rPh sb="15" eb="17">
      <t>ギイン</t>
    </rPh>
    <rPh sb="20" eb="21">
      <t>シ</t>
    </rPh>
    <rPh sb="21" eb="24">
      <t>センキョク</t>
    </rPh>
    <rPh sb="24" eb="26">
      <t>ホケツ</t>
    </rPh>
    <rPh sb="26" eb="28">
      <t>センキョ</t>
    </rPh>
    <rPh sb="32" eb="35">
      <t>キジツゼン</t>
    </rPh>
    <rPh sb="35" eb="37">
      <t>トウヒョウ</t>
    </rPh>
    <rPh sb="37" eb="38">
      <t>モノ</t>
    </rPh>
    <rPh sb="38" eb="39">
      <t>スウ</t>
    </rPh>
    <rPh sb="39" eb="40">
      <t>シラ</t>
    </rPh>
    <phoneticPr fontId="1"/>
  </si>
  <si>
    <t>201,660人</t>
    <rPh sb="7" eb="8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</si>
</sst>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medium">
        <color indexed="64"/>
      </diagonal>
    </border>
    <border diagonalUp="1">
      <left/>
      <right/>
      <top/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5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3" fontId="0" fillId="0" borderId="7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2" borderId="12" xfId="0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Fill="1" applyBorder="1" applyAlignment="1">
      <alignment vertical="center" shrinkToFit="1"/>
    </xf>
    <xf numFmtId="0" fontId="0" fillId="2" borderId="21" xfId="0" applyFill="1" applyBorder="1" applyAlignment="1">
      <alignment vertical="center" shrinkToFit="1"/>
    </xf>
    <xf numFmtId="56" fontId="2" fillId="2" borderId="17" xfId="0" applyNumberFormat="1" applyFont="1" applyFill="1" applyBorder="1" applyAlignment="1">
      <alignment horizontal="center" vertical="center" shrinkToFit="1"/>
    </xf>
    <xf numFmtId="56" fontId="2" fillId="2" borderId="18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Fill="1" applyBorder="1" applyAlignment="1">
      <alignment vertical="center" shrinkToFit="1"/>
    </xf>
    <xf numFmtId="0" fontId="0" fillId="0" borderId="30" xfId="0" applyFill="1" applyBorder="1" applyAlignment="1">
      <alignment vertical="center" shrinkToFit="1"/>
    </xf>
    <xf numFmtId="0" fontId="0" fillId="0" borderId="31" xfId="0" applyFill="1" applyBorder="1" applyAlignment="1">
      <alignment vertical="center" shrinkToFit="1"/>
    </xf>
    <xf numFmtId="0" fontId="0" fillId="0" borderId="32" xfId="0" applyFill="1" applyBorder="1" applyAlignment="1">
      <alignment vertical="center" shrinkToFit="1"/>
    </xf>
    <xf numFmtId="0" fontId="0" fillId="0" borderId="33" xfId="0" applyFill="1" applyBorder="1" applyAlignment="1">
      <alignment vertical="center" shrinkToFit="1"/>
    </xf>
    <xf numFmtId="0" fontId="0" fillId="0" borderId="34" xfId="0" applyFill="1" applyBorder="1" applyAlignment="1">
      <alignment vertical="center" shrinkToFit="1"/>
    </xf>
    <xf numFmtId="0" fontId="0" fillId="0" borderId="35" xfId="0" applyFill="1" applyBorder="1" applyAlignment="1">
      <alignment vertical="center" shrinkToFit="1"/>
    </xf>
    <xf numFmtId="0" fontId="0" fillId="2" borderId="33" xfId="0" applyFill="1" applyBorder="1" applyAlignment="1">
      <alignment vertical="center" shrinkToFit="1"/>
    </xf>
    <xf numFmtId="0" fontId="0" fillId="2" borderId="34" xfId="0" applyFill="1" applyBorder="1" applyAlignment="1">
      <alignment vertical="center" shrinkToFit="1"/>
    </xf>
    <xf numFmtId="0" fontId="0" fillId="2" borderId="35" xfId="0" applyFill="1" applyBorder="1" applyAlignment="1">
      <alignment vertical="center" shrinkToFit="1"/>
    </xf>
    <xf numFmtId="0" fontId="0" fillId="0" borderId="36" xfId="0" applyFill="1" applyBorder="1" applyAlignment="1">
      <alignment vertical="center" shrinkToFit="1"/>
    </xf>
    <xf numFmtId="0" fontId="0" fillId="0" borderId="37" xfId="0" applyFill="1" applyBorder="1" applyAlignment="1">
      <alignment vertical="center" shrinkToFit="1"/>
    </xf>
    <xf numFmtId="0" fontId="0" fillId="0" borderId="38" xfId="0" applyFill="1" applyBorder="1" applyAlignment="1">
      <alignment vertical="center" shrinkToFit="1"/>
    </xf>
    <xf numFmtId="0" fontId="0" fillId="2" borderId="39" xfId="0" applyFill="1" applyBorder="1" applyAlignment="1">
      <alignment vertical="center" shrinkToFit="1"/>
    </xf>
    <xf numFmtId="0" fontId="0" fillId="2" borderId="40" xfId="0" applyFill="1" applyBorder="1" applyAlignment="1">
      <alignment vertical="center" shrinkToFit="1"/>
    </xf>
    <xf numFmtId="0" fontId="0" fillId="2" borderId="41" xfId="0" applyFill="1" applyBorder="1" applyAlignment="1">
      <alignment vertical="center" shrinkToFit="1"/>
    </xf>
    <xf numFmtId="0" fontId="0" fillId="0" borderId="46" xfId="0" applyFill="1" applyBorder="1" applyAlignment="1">
      <alignment vertical="center" shrinkToFit="1"/>
    </xf>
    <xf numFmtId="0" fontId="0" fillId="2" borderId="47" xfId="0" applyFill="1" applyBorder="1" applyAlignment="1">
      <alignment vertical="center" shrinkToFit="1"/>
    </xf>
    <xf numFmtId="0" fontId="0" fillId="2" borderId="48" xfId="0" applyFill="1" applyBorder="1" applyAlignment="1">
      <alignment vertical="center" shrinkToFit="1"/>
    </xf>
    <xf numFmtId="0" fontId="0" fillId="2" borderId="49" xfId="0" applyFill="1" applyBorder="1" applyAlignment="1">
      <alignment vertical="center" shrinkToFit="1"/>
    </xf>
    <xf numFmtId="38" fontId="0" fillId="2" borderId="13" xfId="1" applyFont="1" applyFill="1" applyBorder="1" applyAlignment="1">
      <alignment vertical="center" shrinkToFit="1"/>
    </xf>
    <xf numFmtId="38" fontId="0" fillId="2" borderId="11" xfId="1" applyFont="1" applyFill="1" applyBorder="1" applyAlignment="1">
      <alignment vertical="center" shrinkToFit="1"/>
    </xf>
    <xf numFmtId="38" fontId="0" fillId="2" borderId="12" xfId="1" applyFont="1" applyFill="1" applyBorder="1" applyAlignment="1">
      <alignment vertical="center" shrinkToFit="1"/>
    </xf>
    <xf numFmtId="38" fontId="0" fillId="2" borderId="43" xfId="1" applyFont="1" applyFill="1" applyBorder="1" applyAlignment="1">
      <alignment vertical="center" shrinkToFit="1"/>
    </xf>
    <xf numFmtId="38" fontId="0" fillId="2" borderId="45" xfId="1" applyFont="1" applyFill="1" applyBorder="1" applyAlignment="1">
      <alignment vertical="center" shrinkToFit="1"/>
    </xf>
    <xf numFmtId="38" fontId="0" fillId="2" borderId="42" xfId="1" applyFont="1" applyFill="1" applyBorder="1" applyAlignment="1">
      <alignment vertical="center" shrinkToFit="1"/>
    </xf>
    <xf numFmtId="38" fontId="0" fillId="2" borderId="4" xfId="1" applyFont="1" applyFill="1" applyBorder="1" applyAlignment="1">
      <alignment vertical="center" shrinkToFit="1"/>
    </xf>
    <xf numFmtId="38" fontId="0" fillId="2" borderId="44" xfId="1" applyFont="1" applyFill="1" applyBorder="1" applyAlignment="1">
      <alignment vertical="center" shrinkToFit="1"/>
    </xf>
    <xf numFmtId="38" fontId="0" fillId="0" borderId="8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0" fillId="0" borderId="44" xfId="1" applyFont="1" applyFill="1" applyBorder="1" applyAlignment="1">
      <alignment vertical="center" shrinkToFit="1"/>
    </xf>
    <xf numFmtId="38" fontId="0" fillId="0" borderId="10" xfId="1" applyFont="1" applyBorder="1" applyAlignment="1">
      <alignment vertical="center" shrinkToFit="1"/>
    </xf>
    <xf numFmtId="38" fontId="0" fillId="0" borderId="16" xfId="1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18C0A-DCD7-48FB-9A30-22E9B6264E1F}">
  <dimension ref="A1:AM16"/>
  <sheetViews>
    <sheetView tabSelected="1" view="pageBreakPreview" zoomScale="70" zoomScaleNormal="70" zoomScaleSheetLayoutView="70" workbookViewId="0">
      <pane ySplit="4" topLeftCell="A7" activePane="bottomLeft" state="frozen"/>
      <selection pane="bottomLeft" activeCell="W12" sqref="W12"/>
    </sheetView>
  </sheetViews>
  <sheetFormatPr defaultRowHeight="13" x14ac:dyDescent="0.2"/>
  <cols>
    <col min="1" max="1" width="7.08984375" style="3" customWidth="1"/>
    <col min="2" max="2" width="5.36328125" style="3" customWidth="1"/>
    <col min="3" max="3" width="4" customWidth="1"/>
    <col min="4" max="4" width="3.90625" customWidth="1"/>
    <col min="5" max="5" width="4.453125" bestFit="1" customWidth="1"/>
    <col min="6" max="7" width="4.08984375" customWidth="1"/>
    <col min="8" max="8" width="4.453125" customWidth="1"/>
    <col min="9" max="10" width="4.08984375" customWidth="1"/>
    <col min="11" max="11" width="4.453125" customWidth="1"/>
    <col min="12" max="13" width="4.36328125" customWidth="1"/>
    <col min="14" max="14" width="4.453125" customWidth="1"/>
    <col min="15" max="16" width="4.08984375" customWidth="1"/>
    <col min="17" max="17" width="4.453125" customWidth="1"/>
    <col min="18" max="19" width="4" customWidth="1"/>
    <col min="20" max="20" width="4.453125" customWidth="1"/>
    <col min="21" max="22" width="4.26953125" customWidth="1"/>
    <col min="23" max="26" width="4.453125" customWidth="1"/>
    <col min="27" max="28" width="4.26953125" customWidth="1"/>
    <col min="29" max="29" width="4.453125" customWidth="1"/>
    <col min="30" max="31" width="4.26953125" customWidth="1"/>
    <col min="32" max="35" width="4.453125" customWidth="1"/>
    <col min="36" max="38" width="7.453125" customWidth="1"/>
    <col min="39" max="39" width="6.08984375" customWidth="1"/>
  </cols>
  <sheetData>
    <row r="1" spans="1:39" ht="39.75" customHeight="1" x14ac:dyDescent="0.2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9" ht="22.5" customHeight="1" thickBot="1" x14ac:dyDescent="0.25">
      <c r="A2" s="31"/>
      <c r="B2" s="3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 t="s">
        <v>13</v>
      </c>
      <c r="AL2" s="13"/>
    </row>
    <row r="3" spans="1:39" ht="25.15" customHeight="1" x14ac:dyDescent="0.2">
      <c r="A3" s="68"/>
      <c r="B3" s="69"/>
      <c r="C3" s="72" t="s">
        <v>0</v>
      </c>
      <c r="D3" s="73"/>
      <c r="E3" s="73"/>
      <c r="F3" s="73" t="s">
        <v>1</v>
      </c>
      <c r="G3" s="73"/>
      <c r="H3" s="73"/>
      <c r="I3" s="73" t="s">
        <v>3</v>
      </c>
      <c r="J3" s="73"/>
      <c r="K3" s="73"/>
      <c r="L3" s="73" t="s">
        <v>2</v>
      </c>
      <c r="M3" s="73"/>
      <c r="N3" s="73"/>
      <c r="O3" s="73" t="s">
        <v>4</v>
      </c>
      <c r="P3" s="73"/>
      <c r="Q3" s="73"/>
      <c r="R3" s="73" t="s">
        <v>5</v>
      </c>
      <c r="S3" s="73"/>
      <c r="T3" s="73"/>
      <c r="U3" s="73" t="s">
        <v>6</v>
      </c>
      <c r="V3" s="73"/>
      <c r="W3" s="73"/>
      <c r="X3" s="73" t="s">
        <v>11</v>
      </c>
      <c r="Y3" s="73"/>
      <c r="Z3" s="73"/>
      <c r="AA3" s="73" t="s">
        <v>14</v>
      </c>
      <c r="AB3" s="73"/>
      <c r="AC3" s="73"/>
      <c r="AD3" s="73" t="s">
        <v>15</v>
      </c>
      <c r="AE3" s="73"/>
      <c r="AF3" s="73"/>
      <c r="AG3" s="79" t="s">
        <v>16</v>
      </c>
      <c r="AH3" s="80"/>
      <c r="AI3" s="72"/>
      <c r="AJ3" s="74" t="s">
        <v>7</v>
      </c>
      <c r="AK3" s="74"/>
      <c r="AL3" s="74"/>
    </row>
    <row r="4" spans="1:39" ht="25.15" customHeight="1" thickBot="1" x14ac:dyDescent="0.25">
      <c r="A4" s="70"/>
      <c r="B4" s="71"/>
      <c r="C4" s="25" t="s">
        <v>8</v>
      </c>
      <c r="D4" s="15" t="s">
        <v>9</v>
      </c>
      <c r="E4" s="16" t="s">
        <v>10</v>
      </c>
      <c r="F4" s="14" t="s">
        <v>8</v>
      </c>
      <c r="G4" s="15" t="s">
        <v>9</v>
      </c>
      <c r="H4" s="16" t="s">
        <v>10</v>
      </c>
      <c r="I4" s="14" t="s">
        <v>8</v>
      </c>
      <c r="J4" s="15" t="s">
        <v>9</v>
      </c>
      <c r="K4" s="16" t="s">
        <v>10</v>
      </c>
      <c r="L4" s="14" t="s">
        <v>8</v>
      </c>
      <c r="M4" s="15" t="s">
        <v>9</v>
      </c>
      <c r="N4" s="16" t="s">
        <v>10</v>
      </c>
      <c r="O4" s="14" t="s">
        <v>8</v>
      </c>
      <c r="P4" s="15" t="s">
        <v>9</v>
      </c>
      <c r="Q4" s="16" t="s">
        <v>10</v>
      </c>
      <c r="R4" s="14" t="s">
        <v>8</v>
      </c>
      <c r="S4" s="15" t="s">
        <v>9</v>
      </c>
      <c r="T4" s="16" t="s">
        <v>10</v>
      </c>
      <c r="U4" s="14" t="s">
        <v>8</v>
      </c>
      <c r="V4" s="15" t="s">
        <v>9</v>
      </c>
      <c r="W4" s="16" t="s">
        <v>10</v>
      </c>
      <c r="X4" s="14" t="s">
        <v>8</v>
      </c>
      <c r="Y4" s="15" t="s">
        <v>9</v>
      </c>
      <c r="Z4" s="16" t="s">
        <v>10</v>
      </c>
      <c r="AA4" s="14" t="s">
        <v>8</v>
      </c>
      <c r="AB4" s="15" t="s">
        <v>9</v>
      </c>
      <c r="AC4" s="16" t="s">
        <v>10</v>
      </c>
      <c r="AD4" s="14" t="s">
        <v>8</v>
      </c>
      <c r="AE4" s="15" t="s">
        <v>9</v>
      </c>
      <c r="AF4" s="16" t="s">
        <v>10</v>
      </c>
      <c r="AG4" s="14" t="s">
        <v>8</v>
      </c>
      <c r="AH4" s="15" t="s">
        <v>9</v>
      </c>
      <c r="AI4" s="16" t="s">
        <v>10</v>
      </c>
      <c r="AJ4" s="14" t="s">
        <v>8</v>
      </c>
      <c r="AK4" s="15" t="s">
        <v>9</v>
      </c>
      <c r="AL4" s="16" t="s">
        <v>10</v>
      </c>
      <c r="AM4" s="2"/>
    </row>
    <row r="5" spans="1:39" s="20" customFormat="1" ht="28.15" customHeight="1" thickBot="1" x14ac:dyDescent="0.25">
      <c r="A5" s="28">
        <v>45899</v>
      </c>
      <c r="B5" s="29" t="str">
        <f t="shared" ref="B5:B12" si="0">TEXT(A5,"aaa")</f>
        <v>土</v>
      </c>
      <c r="C5" s="27">
        <v>196</v>
      </c>
      <c r="D5" s="5">
        <v>141</v>
      </c>
      <c r="E5" s="21">
        <f t="shared" ref="E5:E12" si="1">SUM(C5:D5)</f>
        <v>337</v>
      </c>
      <c r="F5" s="4">
        <v>41</v>
      </c>
      <c r="G5" s="5">
        <v>31</v>
      </c>
      <c r="H5" s="21">
        <f t="shared" ref="H5:H12" si="2">SUM(F5:G5)</f>
        <v>72</v>
      </c>
      <c r="I5" s="4">
        <v>115</v>
      </c>
      <c r="J5" s="5">
        <v>101</v>
      </c>
      <c r="K5" s="6">
        <f t="shared" ref="K5:K12" si="3">SUM(I5:J5)</f>
        <v>216</v>
      </c>
      <c r="L5" s="4">
        <v>39</v>
      </c>
      <c r="M5" s="5">
        <v>45</v>
      </c>
      <c r="N5" s="21">
        <f t="shared" ref="N5:N12" si="4">SUM(L5:M5)</f>
        <v>84</v>
      </c>
      <c r="O5" s="4">
        <v>94</v>
      </c>
      <c r="P5" s="5">
        <v>68</v>
      </c>
      <c r="Q5" s="21">
        <f t="shared" ref="Q5:Q12" si="5">SUM(O5:P5)</f>
        <v>162</v>
      </c>
      <c r="R5" s="4">
        <v>93</v>
      </c>
      <c r="S5" s="5">
        <v>72</v>
      </c>
      <c r="T5" s="21">
        <f t="shared" ref="T5:T12" si="6">SUM(R5:S5)</f>
        <v>165</v>
      </c>
      <c r="U5" s="4">
        <v>62</v>
      </c>
      <c r="V5" s="5">
        <v>57</v>
      </c>
      <c r="W5" s="21">
        <f t="shared" ref="W5:W12" si="7">SUM(U5:V5)</f>
        <v>119</v>
      </c>
      <c r="X5" s="4">
        <v>207</v>
      </c>
      <c r="Y5" s="5">
        <v>177</v>
      </c>
      <c r="Z5" s="21">
        <f t="shared" ref="Z5:Z12" si="8">SUM(X5:Y5)</f>
        <v>384</v>
      </c>
      <c r="AA5" s="4">
        <v>212</v>
      </c>
      <c r="AB5" s="5">
        <v>269</v>
      </c>
      <c r="AC5" s="21">
        <f t="shared" ref="AC5:AC12" si="9">SUM(AA5:AB5)</f>
        <v>481</v>
      </c>
      <c r="AD5" s="4">
        <v>213</v>
      </c>
      <c r="AE5" s="5">
        <v>258</v>
      </c>
      <c r="AF5" s="21">
        <f t="shared" ref="AF5:AF7" si="10">SUM(AD5:AE5)</f>
        <v>471</v>
      </c>
      <c r="AG5" s="40"/>
      <c r="AH5" s="41"/>
      <c r="AI5" s="42"/>
      <c r="AJ5" s="53">
        <f t="shared" ref="AJ5:AJ12" si="11">C5+F5+I5+L5+O5+R5+U5+X5+AA5+AD5+AG5</f>
        <v>1272</v>
      </c>
      <c r="AK5" s="54">
        <f>D5+G5+J5+M5+P5+S5+V5+Y5+AB5+AE5+AH5</f>
        <v>1219</v>
      </c>
      <c r="AL5" s="55">
        <f>SUM(AJ5:AK5)</f>
        <v>2491</v>
      </c>
    </row>
    <row r="6" spans="1:39" s="20" customFormat="1" ht="28.15" customHeight="1" thickBot="1" x14ac:dyDescent="0.25">
      <c r="A6" s="28">
        <v>45900</v>
      </c>
      <c r="B6" s="29" t="str">
        <f t="shared" si="0"/>
        <v>日</v>
      </c>
      <c r="C6" s="27">
        <v>226</v>
      </c>
      <c r="D6" s="5">
        <v>164</v>
      </c>
      <c r="E6" s="21">
        <f t="shared" si="1"/>
        <v>390</v>
      </c>
      <c r="F6" s="4">
        <v>58</v>
      </c>
      <c r="G6" s="5">
        <v>61</v>
      </c>
      <c r="H6" s="21">
        <f t="shared" si="2"/>
        <v>119</v>
      </c>
      <c r="I6" s="4">
        <v>101</v>
      </c>
      <c r="J6" s="5">
        <v>93</v>
      </c>
      <c r="K6" s="6">
        <f t="shared" si="3"/>
        <v>194</v>
      </c>
      <c r="L6" s="4">
        <v>59</v>
      </c>
      <c r="M6" s="5">
        <v>38</v>
      </c>
      <c r="N6" s="21">
        <f t="shared" si="4"/>
        <v>97</v>
      </c>
      <c r="O6" s="4">
        <v>137</v>
      </c>
      <c r="P6" s="5">
        <v>120</v>
      </c>
      <c r="Q6" s="21">
        <f t="shared" si="5"/>
        <v>257</v>
      </c>
      <c r="R6" s="4">
        <v>134</v>
      </c>
      <c r="S6" s="5">
        <v>104</v>
      </c>
      <c r="T6" s="21">
        <f t="shared" si="6"/>
        <v>238</v>
      </c>
      <c r="U6" s="4">
        <v>79</v>
      </c>
      <c r="V6" s="5">
        <v>75</v>
      </c>
      <c r="W6" s="21">
        <f t="shared" si="7"/>
        <v>154</v>
      </c>
      <c r="X6" s="4">
        <v>259</v>
      </c>
      <c r="Y6" s="5">
        <v>229</v>
      </c>
      <c r="Z6" s="21">
        <f t="shared" si="8"/>
        <v>488</v>
      </c>
      <c r="AA6" s="4">
        <v>257</v>
      </c>
      <c r="AB6" s="5">
        <v>301</v>
      </c>
      <c r="AC6" s="21">
        <f t="shared" si="9"/>
        <v>558</v>
      </c>
      <c r="AD6" s="4">
        <v>264</v>
      </c>
      <c r="AE6" s="5">
        <v>305</v>
      </c>
      <c r="AF6" s="21">
        <f t="shared" si="10"/>
        <v>569</v>
      </c>
      <c r="AG6" s="40"/>
      <c r="AH6" s="41"/>
      <c r="AI6" s="42"/>
      <c r="AJ6" s="53">
        <f t="shared" si="11"/>
        <v>1574</v>
      </c>
      <c r="AK6" s="54">
        <f t="shared" ref="AK6:AK11" si="12">D6+G6+J6+M6+P6+S6+V6+Y6+AB6+AE6+AH6</f>
        <v>1490</v>
      </c>
      <c r="AL6" s="55">
        <f>SUM(AJ6:AK6)</f>
        <v>3064</v>
      </c>
    </row>
    <row r="7" spans="1:39" s="20" customFormat="1" ht="28.15" customHeight="1" thickBot="1" x14ac:dyDescent="0.25">
      <c r="A7" s="28">
        <v>45901</v>
      </c>
      <c r="B7" s="29" t="str">
        <f t="shared" si="0"/>
        <v>月</v>
      </c>
      <c r="C7" s="26">
        <v>192</v>
      </c>
      <c r="D7" s="8">
        <v>178</v>
      </c>
      <c r="E7" s="22">
        <f t="shared" si="1"/>
        <v>370</v>
      </c>
      <c r="F7" s="7">
        <v>60</v>
      </c>
      <c r="G7" s="8">
        <v>58</v>
      </c>
      <c r="H7" s="22">
        <f t="shared" si="2"/>
        <v>118</v>
      </c>
      <c r="I7" s="7">
        <v>109</v>
      </c>
      <c r="J7" s="8">
        <v>97</v>
      </c>
      <c r="K7" s="30">
        <f t="shared" si="3"/>
        <v>206</v>
      </c>
      <c r="L7" s="7">
        <v>50</v>
      </c>
      <c r="M7" s="8">
        <v>30</v>
      </c>
      <c r="N7" s="22">
        <f t="shared" si="4"/>
        <v>80</v>
      </c>
      <c r="O7" s="7">
        <v>79</v>
      </c>
      <c r="P7" s="8">
        <v>56</v>
      </c>
      <c r="Q7" s="22">
        <f t="shared" si="5"/>
        <v>135</v>
      </c>
      <c r="R7" s="7">
        <v>75</v>
      </c>
      <c r="S7" s="8">
        <v>70</v>
      </c>
      <c r="T7" s="22">
        <f t="shared" si="6"/>
        <v>145</v>
      </c>
      <c r="U7" s="7">
        <v>56</v>
      </c>
      <c r="V7" s="8">
        <v>73</v>
      </c>
      <c r="W7" s="22">
        <f t="shared" si="7"/>
        <v>129</v>
      </c>
      <c r="X7" s="7">
        <v>81</v>
      </c>
      <c r="Y7" s="8">
        <v>85</v>
      </c>
      <c r="Z7" s="22">
        <f t="shared" si="8"/>
        <v>166</v>
      </c>
      <c r="AA7" s="7">
        <v>114</v>
      </c>
      <c r="AB7" s="8">
        <v>139</v>
      </c>
      <c r="AC7" s="22">
        <f t="shared" si="9"/>
        <v>253</v>
      </c>
      <c r="AD7" s="7">
        <v>135</v>
      </c>
      <c r="AE7" s="8">
        <v>218</v>
      </c>
      <c r="AF7" s="22">
        <f t="shared" si="10"/>
        <v>353</v>
      </c>
      <c r="AG7" s="43"/>
      <c r="AH7" s="44"/>
      <c r="AI7" s="45"/>
      <c r="AJ7" s="53">
        <f t="shared" si="11"/>
        <v>951</v>
      </c>
      <c r="AK7" s="54">
        <f t="shared" si="12"/>
        <v>1004</v>
      </c>
      <c r="AL7" s="55">
        <f t="shared" ref="AL7:AL11" si="13">SUM(AJ7:AK7)</f>
        <v>1955</v>
      </c>
    </row>
    <row r="8" spans="1:39" s="20" customFormat="1" ht="28.15" customHeight="1" thickBot="1" x14ac:dyDescent="0.25">
      <c r="A8" s="28">
        <v>45902</v>
      </c>
      <c r="B8" s="29" t="str">
        <f t="shared" si="0"/>
        <v>火</v>
      </c>
      <c r="C8" s="26">
        <v>179</v>
      </c>
      <c r="D8" s="8">
        <v>173</v>
      </c>
      <c r="E8" s="22">
        <f t="shared" si="1"/>
        <v>352</v>
      </c>
      <c r="F8" s="7">
        <v>52</v>
      </c>
      <c r="G8" s="8">
        <v>72</v>
      </c>
      <c r="H8" s="22">
        <f t="shared" si="2"/>
        <v>124</v>
      </c>
      <c r="I8" s="7">
        <v>117</v>
      </c>
      <c r="J8" s="8">
        <v>131</v>
      </c>
      <c r="K8" s="30">
        <f t="shared" si="3"/>
        <v>248</v>
      </c>
      <c r="L8" s="7">
        <v>57</v>
      </c>
      <c r="M8" s="8">
        <v>50</v>
      </c>
      <c r="N8" s="22">
        <f t="shared" si="4"/>
        <v>107</v>
      </c>
      <c r="O8" s="7">
        <v>94</v>
      </c>
      <c r="P8" s="8">
        <v>89</v>
      </c>
      <c r="Q8" s="22">
        <f t="shared" si="5"/>
        <v>183</v>
      </c>
      <c r="R8" s="7">
        <v>73</v>
      </c>
      <c r="S8" s="8">
        <v>70</v>
      </c>
      <c r="T8" s="22">
        <f t="shared" si="6"/>
        <v>143</v>
      </c>
      <c r="U8" s="23">
        <v>67</v>
      </c>
      <c r="V8" s="24">
        <v>62</v>
      </c>
      <c r="W8" s="22">
        <f t="shared" si="7"/>
        <v>129</v>
      </c>
      <c r="X8" s="7">
        <v>123</v>
      </c>
      <c r="Y8" s="8">
        <v>103</v>
      </c>
      <c r="Z8" s="22">
        <f t="shared" si="8"/>
        <v>226</v>
      </c>
      <c r="AA8" s="7">
        <v>116</v>
      </c>
      <c r="AB8" s="8">
        <v>169</v>
      </c>
      <c r="AC8" s="22">
        <f t="shared" si="9"/>
        <v>285</v>
      </c>
      <c r="AD8" s="7">
        <v>141</v>
      </c>
      <c r="AE8" s="8">
        <v>244</v>
      </c>
      <c r="AF8" s="22">
        <f>SUM(AD8:AE8)</f>
        <v>385</v>
      </c>
      <c r="AG8" s="33">
        <v>64</v>
      </c>
      <c r="AH8" s="33">
        <v>47</v>
      </c>
      <c r="AI8" s="33">
        <f t="shared" ref="AI8:AI9" si="14">SUM(AG8:AH8)</f>
        <v>111</v>
      </c>
      <c r="AJ8" s="53">
        <f t="shared" si="11"/>
        <v>1083</v>
      </c>
      <c r="AK8" s="54">
        <f t="shared" si="12"/>
        <v>1210</v>
      </c>
      <c r="AL8" s="55">
        <f t="shared" si="13"/>
        <v>2293</v>
      </c>
    </row>
    <row r="9" spans="1:39" s="20" customFormat="1" ht="28.15" customHeight="1" thickBot="1" x14ac:dyDescent="0.25">
      <c r="A9" s="28">
        <v>45903</v>
      </c>
      <c r="B9" s="29" t="str">
        <f t="shared" si="0"/>
        <v>水</v>
      </c>
      <c r="C9" s="26">
        <v>207</v>
      </c>
      <c r="D9" s="8">
        <v>181</v>
      </c>
      <c r="E9" s="22">
        <f t="shared" si="1"/>
        <v>388</v>
      </c>
      <c r="F9" s="7">
        <v>67</v>
      </c>
      <c r="G9" s="8">
        <v>84</v>
      </c>
      <c r="H9" s="22">
        <f t="shared" si="2"/>
        <v>151</v>
      </c>
      <c r="I9" s="7">
        <v>103</v>
      </c>
      <c r="J9" s="8">
        <v>164</v>
      </c>
      <c r="K9" s="30">
        <f t="shared" si="3"/>
        <v>267</v>
      </c>
      <c r="L9" s="7">
        <v>69</v>
      </c>
      <c r="M9" s="8">
        <v>58</v>
      </c>
      <c r="N9" s="22">
        <f t="shared" si="4"/>
        <v>127</v>
      </c>
      <c r="O9" s="7">
        <v>96</v>
      </c>
      <c r="P9" s="8">
        <v>115</v>
      </c>
      <c r="Q9" s="22">
        <f t="shared" si="5"/>
        <v>211</v>
      </c>
      <c r="R9" s="7">
        <v>95</v>
      </c>
      <c r="S9" s="8">
        <v>108</v>
      </c>
      <c r="T9" s="22">
        <f t="shared" si="6"/>
        <v>203</v>
      </c>
      <c r="U9" s="23">
        <v>84</v>
      </c>
      <c r="V9" s="24">
        <v>89</v>
      </c>
      <c r="W9" s="22">
        <f t="shared" si="7"/>
        <v>173</v>
      </c>
      <c r="X9" s="7">
        <v>122</v>
      </c>
      <c r="Y9" s="8">
        <v>164</v>
      </c>
      <c r="Z9" s="22">
        <f t="shared" si="8"/>
        <v>286</v>
      </c>
      <c r="AA9" s="7">
        <v>148</v>
      </c>
      <c r="AB9" s="8">
        <v>198</v>
      </c>
      <c r="AC9" s="22">
        <f t="shared" si="9"/>
        <v>346</v>
      </c>
      <c r="AD9" s="7">
        <v>182</v>
      </c>
      <c r="AE9" s="8">
        <v>335</v>
      </c>
      <c r="AF9" s="22">
        <f t="shared" ref="AF9" si="15">SUM(AD9:AE9)</f>
        <v>517</v>
      </c>
      <c r="AG9" s="33">
        <v>34</v>
      </c>
      <c r="AH9" s="33">
        <v>30</v>
      </c>
      <c r="AI9" s="33">
        <f t="shared" si="14"/>
        <v>64</v>
      </c>
      <c r="AJ9" s="53">
        <f t="shared" si="11"/>
        <v>1207</v>
      </c>
      <c r="AK9" s="54">
        <f t="shared" si="12"/>
        <v>1526</v>
      </c>
      <c r="AL9" s="55">
        <f t="shared" si="13"/>
        <v>2733</v>
      </c>
    </row>
    <row r="10" spans="1:39" s="20" customFormat="1" ht="28.15" customHeight="1" thickBot="1" x14ac:dyDescent="0.25">
      <c r="A10" s="28">
        <v>45904</v>
      </c>
      <c r="B10" s="29" t="str">
        <f t="shared" si="0"/>
        <v>木</v>
      </c>
      <c r="C10" s="26">
        <v>299</v>
      </c>
      <c r="D10" s="8">
        <v>366</v>
      </c>
      <c r="E10" s="22">
        <f t="shared" si="1"/>
        <v>665</v>
      </c>
      <c r="F10" s="7">
        <v>77</v>
      </c>
      <c r="G10" s="8">
        <v>79</v>
      </c>
      <c r="H10" s="22">
        <f t="shared" si="2"/>
        <v>156</v>
      </c>
      <c r="I10" s="7">
        <v>148</v>
      </c>
      <c r="J10" s="8">
        <v>171</v>
      </c>
      <c r="K10" s="30">
        <f t="shared" si="3"/>
        <v>319</v>
      </c>
      <c r="L10" s="7">
        <v>77</v>
      </c>
      <c r="M10" s="8">
        <v>65</v>
      </c>
      <c r="N10" s="22">
        <f t="shared" si="4"/>
        <v>142</v>
      </c>
      <c r="O10" s="7">
        <v>118</v>
      </c>
      <c r="P10" s="8">
        <v>142</v>
      </c>
      <c r="Q10" s="22">
        <f t="shared" si="5"/>
        <v>260</v>
      </c>
      <c r="R10" s="7">
        <v>132</v>
      </c>
      <c r="S10" s="8">
        <v>129</v>
      </c>
      <c r="T10" s="22">
        <f t="shared" si="6"/>
        <v>261</v>
      </c>
      <c r="U10" s="23">
        <v>76</v>
      </c>
      <c r="V10" s="24">
        <v>110</v>
      </c>
      <c r="W10" s="22">
        <f t="shared" si="7"/>
        <v>186</v>
      </c>
      <c r="X10" s="7">
        <v>148</v>
      </c>
      <c r="Y10" s="8">
        <v>222</v>
      </c>
      <c r="Z10" s="22">
        <f t="shared" si="8"/>
        <v>370</v>
      </c>
      <c r="AA10" s="7">
        <v>139</v>
      </c>
      <c r="AB10" s="8">
        <v>222</v>
      </c>
      <c r="AC10" s="22">
        <f t="shared" si="9"/>
        <v>361</v>
      </c>
      <c r="AD10" s="34"/>
      <c r="AE10" s="35"/>
      <c r="AF10" s="49"/>
      <c r="AG10" s="33">
        <v>57</v>
      </c>
      <c r="AH10" s="33">
        <v>46</v>
      </c>
      <c r="AI10" s="33">
        <f t="shared" ref="AI10" si="16">SUM(AG10:AH10)</f>
        <v>103</v>
      </c>
      <c r="AJ10" s="53">
        <f t="shared" si="11"/>
        <v>1271</v>
      </c>
      <c r="AK10" s="54">
        <f t="shared" si="12"/>
        <v>1552</v>
      </c>
      <c r="AL10" s="55">
        <f t="shared" si="13"/>
        <v>2823</v>
      </c>
    </row>
    <row r="11" spans="1:39" s="20" customFormat="1" ht="28.15" customHeight="1" thickBot="1" x14ac:dyDescent="0.25">
      <c r="A11" s="28">
        <v>45905</v>
      </c>
      <c r="B11" s="29" t="str">
        <f t="shared" si="0"/>
        <v>金</v>
      </c>
      <c r="C11" s="26">
        <v>273</v>
      </c>
      <c r="D11" s="8">
        <v>362</v>
      </c>
      <c r="E11" s="22">
        <f t="shared" si="1"/>
        <v>635</v>
      </c>
      <c r="F11" s="7">
        <v>57</v>
      </c>
      <c r="G11" s="8">
        <v>66</v>
      </c>
      <c r="H11" s="22">
        <f t="shared" si="2"/>
        <v>123</v>
      </c>
      <c r="I11" s="7">
        <v>141</v>
      </c>
      <c r="J11" s="8">
        <v>168</v>
      </c>
      <c r="K11" s="30">
        <f t="shared" si="3"/>
        <v>309</v>
      </c>
      <c r="L11" s="7">
        <v>65</v>
      </c>
      <c r="M11" s="8">
        <v>66</v>
      </c>
      <c r="N11" s="22">
        <f t="shared" si="4"/>
        <v>131</v>
      </c>
      <c r="O11" s="7">
        <v>112</v>
      </c>
      <c r="P11" s="8">
        <v>117</v>
      </c>
      <c r="Q11" s="22">
        <f t="shared" si="5"/>
        <v>229</v>
      </c>
      <c r="R11" s="7">
        <v>106</v>
      </c>
      <c r="S11" s="8">
        <v>117</v>
      </c>
      <c r="T11" s="22">
        <f t="shared" si="6"/>
        <v>223</v>
      </c>
      <c r="U11" s="23">
        <v>48</v>
      </c>
      <c r="V11" s="24">
        <v>61</v>
      </c>
      <c r="W11" s="22">
        <f t="shared" si="7"/>
        <v>109</v>
      </c>
      <c r="X11" s="7">
        <v>161</v>
      </c>
      <c r="Y11" s="8">
        <v>177</v>
      </c>
      <c r="Z11" s="22">
        <f t="shared" si="8"/>
        <v>338</v>
      </c>
      <c r="AA11" s="7">
        <v>148</v>
      </c>
      <c r="AB11" s="8">
        <v>229</v>
      </c>
      <c r="AC11" s="22">
        <f t="shared" si="9"/>
        <v>377</v>
      </c>
      <c r="AD11" s="34"/>
      <c r="AE11" s="35"/>
      <c r="AF11" s="36"/>
      <c r="AG11" s="37"/>
      <c r="AH11" s="38"/>
      <c r="AI11" s="39"/>
      <c r="AJ11" s="53">
        <f t="shared" si="11"/>
        <v>1111</v>
      </c>
      <c r="AK11" s="54">
        <f t="shared" si="12"/>
        <v>1363</v>
      </c>
      <c r="AL11" s="55">
        <f t="shared" si="13"/>
        <v>2474</v>
      </c>
    </row>
    <row r="12" spans="1:39" s="20" customFormat="1" ht="28.15" customHeight="1" thickBot="1" x14ac:dyDescent="0.25">
      <c r="A12" s="28">
        <v>45906</v>
      </c>
      <c r="B12" s="29" t="str">
        <f t="shared" si="0"/>
        <v>土</v>
      </c>
      <c r="C12" s="27">
        <v>848</v>
      </c>
      <c r="D12" s="5">
        <v>866</v>
      </c>
      <c r="E12" s="9">
        <f t="shared" si="1"/>
        <v>1714</v>
      </c>
      <c r="F12" s="4">
        <v>190</v>
      </c>
      <c r="G12" s="5">
        <v>224</v>
      </c>
      <c r="H12" s="21">
        <f t="shared" si="2"/>
        <v>414</v>
      </c>
      <c r="I12" s="4">
        <v>373</v>
      </c>
      <c r="J12" s="5">
        <v>419</v>
      </c>
      <c r="K12" s="6">
        <f t="shared" si="3"/>
        <v>792</v>
      </c>
      <c r="L12" s="4">
        <v>211</v>
      </c>
      <c r="M12" s="5">
        <v>232</v>
      </c>
      <c r="N12" s="21">
        <f t="shared" si="4"/>
        <v>443</v>
      </c>
      <c r="O12" s="4">
        <v>394</v>
      </c>
      <c r="P12" s="5">
        <v>399</v>
      </c>
      <c r="Q12" s="21">
        <f t="shared" si="5"/>
        <v>793</v>
      </c>
      <c r="R12" s="4">
        <v>362</v>
      </c>
      <c r="S12" s="5">
        <v>383</v>
      </c>
      <c r="T12" s="21">
        <f t="shared" si="6"/>
        <v>745</v>
      </c>
      <c r="U12" s="4">
        <v>197</v>
      </c>
      <c r="V12" s="5">
        <v>214</v>
      </c>
      <c r="W12" s="21">
        <f t="shared" si="7"/>
        <v>411</v>
      </c>
      <c r="X12" s="4">
        <v>680</v>
      </c>
      <c r="Y12" s="5">
        <v>654</v>
      </c>
      <c r="Z12" s="21">
        <f t="shared" si="8"/>
        <v>1334</v>
      </c>
      <c r="AA12" s="4">
        <v>569</v>
      </c>
      <c r="AB12" s="5">
        <v>697</v>
      </c>
      <c r="AC12" s="21">
        <f t="shared" si="9"/>
        <v>1266</v>
      </c>
      <c r="AD12" s="50"/>
      <c r="AE12" s="51"/>
      <c r="AF12" s="52"/>
      <c r="AG12" s="46"/>
      <c r="AH12" s="47"/>
      <c r="AI12" s="48"/>
      <c r="AJ12" s="56">
        <f t="shared" si="11"/>
        <v>3824</v>
      </c>
      <c r="AK12" s="54">
        <f>D12+G12+J12+M12+P12+S12+V12+Y12+AB12+AE12+AH12</f>
        <v>4088</v>
      </c>
      <c r="AL12" s="57">
        <f>SUM(AJ12:AK12)</f>
        <v>7912</v>
      </c>
    </row>
    <row r="13" spans="1:39" ht="28.15" customHeight="1" thickBot="1" x14ac:dyDescent="0.25">
      <c r="A13" s="75" t="s">
        <v>10</v>
      </c>
      <c r="B13" s="76"/>
      <c r="C13" s="61">
        <f t="shared" ref="C13:AC13" si="17">SUM(C5:C12)</f>
        <v>2420</v>
      </c>
      <c r="D13" s="62">
        <f t="shared" si="17"/>
        <v>2431</v>
      </c>
      <c r="E13" s="63">
        <f t="shared" si="17"/>
        <v>4851</v>
      </c>
      <c r="F13" s="61">
        <f t="shared" si="17"/>
        <v>602</v>
      </c>
      <c r="G13" s="62">
        <f t="shared" si="17"/>
        <v>675</v>
      </c>
      <c r="H13" s="64">
        <f t="shared" si="17"/>
        <v>1277</v>
      </c>
      <c r="I13" s="61">
        <f t="shared" si="17"/>
        <v>1207</v>
      </c>
      <c r="J13" s="62">
        <f t="shared" si="17"/>
        <v>1344</v>
      </c>
      <c r="K13" s="64">
        <f t="shared" si="17"/>
        <v>2551</v>
      </c>
      <c r="L13" s="61">
        <f t="shared" si="17"/>
        <v>627</v>
      </c>
      <c r="M13" s="62">
        <f t="shared" si="17"/>
        <v>584</v>
      </c>
      <c r="N13" s="64">
        <f t="shared" si="17"/>
        <v>1211</v>
      </c>
      <c r="O13" s="61">
        <f t="shared" si="17"/>
        <v>1124</v>
      </c>
      <c r="P13" s="62">
        <f t="shared" si="17"/>
        <v>1106</v>
      </c>
      <c r="Q13" s="64">
        <f t="shared" si="17"/>
        <v>2230</v>
      </c>
      <c r="R13" s="61">
        <f t="shared" si="17"/>
        <v>1070</v>
      </c>
      <c r="S13" s="62">
        <f t="shared" si="17"/>
        <v>1053</v>
      </c>
      <c r="T13" s="64">
        <f t="shared" si="17"/>
        <v>2123</v>
      </c>
      <c r="U13" s="61">
        <f t="shared" si="17"/>
        <v>669</v>
      </c>
      <c r="V13" s="62">
        <f t="shared" si="17"/>
        <v>741</v>
      </c>
      <c r="W13" s="64">
        <f t="shared" si="17"/>
        <v>1410</v>
      </c>
      <c r="X13" s="61">
        <f t="shared" si="17"/>
        <v>1781</v>
      </c>
      <c r="Y13" s="62">
        <f t="shared" si="17"/>
        <v>1811</v>
      </c>
      <c r="Z13" s="64">
        <f t="shared" si="17"/>
        <v>3592</v>
      </c>
      <c r="AA13" s="61">
        <f t="shared" si="17"/>
        <v>1703</v>
      </c>
      <c r="AB13" s="62">
        <f t="shared" si="17"/>
        <v>2224</v>
      </c>
      <c r="AC13" s="64">
        <f t="shared" si="17"/>
        <v>3927</v>
      </c>
      <c r="AD13" s="61">
        <f>SUM(AD5:AD9)</f>
        <v>935</v>
      </c>
      <c r="AE13" s="62">
        <f>SUM(AE5:AE9)</f>
        <v>1360</v>
      </c>
      <c r="AF13" s="64">
        <f>SUM(AF5:AF9)</f>
        <v>2295</v>
      </c>
      <c r="AG13" s="65">
        <f>SUM(AG8:AG10)</f>
        <v>155</v>
      </c>
      <c r="AH13" s="65">
        <f>SUM(AH8:AH10)</f>
        <v>123</v>
      </c>
      <c r="AI13" s="65">
        <f>SUM(AI8:AI10)</f>
        <v>278</v>
      </c>
      <c r="AJ13" s="58">
        <f>C13+F13+I13+L13+O13+R13+U13+X13+AA13+AD13+AG13</f>
        <v>12293</v>
      </c>
      <c r="AK13" s="59">
        <f>D13+G13+J13+M13+P13+S13+V13+Y13+AB13+AE13+AH13</f>
        <v>13452</v>
      </c>
      <c r="AL13" s="60">
        <f>E13+H13+K13+N13+Q13+T13+W13+Z13+AC13+AF13+AI13</f>
        <v>25745</v>
      </c>
    </row>
    <row r="14" spans="1:39" ht="25.5" customHeight="1" thickBot="1" x14ac:dyDescent="0.25">
      <c r="A14" s="32"/>
      <c r="B14" s="3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W14" s="1"/>
      <c r="X14" s="18"/>
      <c r="Y14" s="17"/>
      <c r="Z14" s="77" t="s">
        <v>12</v>
      </c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8" t="s">
        <v>18</v>
      </c>
      <c r="AL14" s="78"/>
    </row>
    <row r="15" spans="1:39" x14ac:dyDescent="0.2">
      <c r="AJ15" s="19">
        <f>SUM(AJ5:AJ12)</f>
        <v>12293</v>
      </c>
      <c r="AK15" s="19">
        <f>SUM(AK5:AK12)</f>
        <v>13452</v>
      </c>
      <c r="AL15" s="19">
        <f>SUM(AL5:AL12)</f>
        <v>25745</v>
      </c>
    </row>
    <row r="16" spans="1:39" x14ac:dyDescent="0.2">
      <c r="AL16" s="11">
        <f>AL13/201660</f>
        <v>0.12766537736784686</v>
      </c>
      <c r="AM16" s="10"/>
    </row>
  </sheetData>
  <mergeCells count="17">
    <mergeCell ref="A13:B13"/>
    <mergeCell ref="Z14:AJ14"/>
    <mergeCell ref="AK14:AL14"/>
    <mergeCell ref="AG3:AI3"/>
    <mergeCell ref="A1:AL1"/>
    <mergeCell ref="A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J3:AL3"/>
  </mergeCells>
  <phoneticPr fontId="4"/>
  <pageMargins left="0.46" right="0.2" top="0.74803149606299213" bottom="0.74803149606299213" header="0.31496062992125984" footer="0.31496062992125984"/>
  <pageSetup paperSize="9" scale="73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R7県議会議員補欠選挙</vt:lpstr>
      <vt:lpstr>'R7県議会議員補欠選挙'!Print_Area</vt:lpstr>
    </vt:vector>
  </TitlesOfParts>
  <Company>TSUKUBA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つくば市</dc:creator>
  <cp:lastModifiedBy>佐々木 奏音</cp:lastModifiedBy>
  <cp:lastPrinted>2025-07-09T11:04:17Z</cp:lastPrinted>
  <dcterms:created xsi:type="dcterms:W3CDTF">2010-06-24T07:18:55Z</dcterms:created>
  <dcterms:modified xsi:type="dcterms:W3CDTF">2025-11-12T06:57:50Z</dcterms:modified>
</cp:coreProperties>
</file>