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charts/chart10.xml" ContentType="application/vnd.openxmlformats-officedocument.drawingml.chart+xml"/>
  <Override PartName="/xl/charts/chart11.xml" ContentType="application/vnd.openxmlformats-officedocument.drawingml.chart+xml"/>
  <Override PartName="/xl/theme/theme1.xml" ContentType="application/vnd.openxmlformats-officedocument.theme+xml"/>
  <Override PartName="/xl/worksheets/sheet2.xml" ContentType="application/vnd.openxmlformats-officedocument.spreadsheetml.worksheet+xml"/>
  <Override PartName="/xl/charts/chart8.xml" ContentType="application/vnd.openxmlformats-officedocument.drawingml.chart+xml"/>
  <Override PartName="/xl/charts/chart9.xml" ContentType="application/vnd.openxmlformats-officedocument.drawingml.chart+xml"/>
  <Override PartName="/xl/charts/chart6.xml" ContentType="application/vnd.openxmlformats-officedocument.drawingml.chart+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7.xml" ContentType="application/vnd.openxmlformats-officedocument.drawingml.chart+xml"/>
  <Override PartName="/xl/charts/chart5.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S:\■調査回答・報告\5_定例的（年単位）なもの\★1月_公営企業に係る経営比較分析\R4作成（R３年度分）\06_HP公表\02_HP公表用材料\"/>
    </mc:Choice>
  </mc:AlternateContent>
  <xr:revisionPtr revIDLastSave="0" documentId="13_ncr:1_{3012CB57-D91B-40EB-80A0-63C366605423}" xr6:coauthVersionLast="36" xr6:coauthVersionMax="36" xr10:uidLastSave="{00000000-0000-0000-0000-000000000000}"/>
  <workbookProtection workbookAlgorithmName="SHA-512" workbookHashValue="y3sjLOw0M3iQE2w7MF/QcD6JVDcO8j01AaLKZOk/Zyy4Kg5LK8uvgwZ0ZzuGfQlWTVNYYadHKQ8FTWTGRSwOHA==" workbookSaltValue="eWfldRs3rUyjBw23Wb8trA==" workbookSpinCount="100000" lockStructure="1"/>
  <bookViews>
    <workbookView xWindow="0" yWindow="0" windowWidth="15360" windowHeight="763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AT10" i="4" s="1"/>
  <c r="V6" i="5"/>
  <c r="AL10" i="4" s="1"/>
  <c r="U6" i="5"/>
  <c r="T6" i="5"/>
  <c r="S6" i="5"/>
  <c r="AL8" i="4" s="1"/>
  <c r="R6" i="5"/>
  <c r="Q6" i="5"/>
  <c r="P6" i="5"/>
  <c r="O6" i="5"/>
  <c r="I10" i="4" s="1"/>
  <c r="N6" i="5"/>
  <c r="M6" i="5"/>
  <c r="AD8" i="4" s="1"/>
  <c r="L6" i="5"/>
  <c r="W8" i="4" s="1"/>
  <c r="K6" i="5"/>
  <c r="P8" i="4" s="1"/>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BB10" i="4"/>
  <c r="AD10" i="4"/>
  <c r="W10" i="4"/>
  <c r="P10" i="4"/>
  <c r="B10" i="4"/>
  <c r="BB8" i="4"/>
  <c r="AT8" i="4"/>
  <c r="B6" i="4"/>
</calcChain>
</file>

<file path=xl/sharedStrings.xml><?xml version="1.0" encoding="utf-8"?>
<sst xmlns="http://schemas.openxmlformats.org/spreadsheetml/2006/main" count="299" uniqueCount="117">
  <si>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</si>
  <si>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</si>
  <si>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</si>
  <si>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</si>
  <si>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</si>
  <si>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</si>
  <si>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</si>
  <si>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</si>
  <si>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</si>
  <si>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</si>
  <si>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</si>
  <si>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</si>
  <si>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</si>
  <si>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</si>
  <si>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</si>
  <si>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</si>
  <si>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</si>
  <si>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</si>
  <si>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</si>
  <si>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</si>
  <si>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</si>
  <si>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</si>
  <si>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</si>
  <si>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</si>
  <si>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</si>
  <si>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</si>
  <si>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</si>
  <si>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</si>
  <si>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</si>
  <si>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</si>
  <si>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</si>
  <si>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</si>
  <si>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</si>
  <si>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</si>
  <si>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</si>
  <si>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</si>
  <si>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</si>
  <si>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</si>
  <si>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</si>
  <si>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</si>
  <si>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</si>
  <si>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</si>
  <si>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</si>
  <si>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</si>
  <si>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</si>
  <si>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</si>
  <si>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</si>
  <si>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</si>
  <si>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</si>
  <si>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</si>
  <si>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</si>
  <si>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</si>
  <si>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</si>
  <si>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</si>
  <si>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</si>
  <si>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</si>
  <si>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</si>
  <si>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</si>
  <si>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</si>
  <si>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</si>
  <si>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</si>
  <si>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</si>
  <si>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</si>
  <si>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</si>
  <si>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</si>
  <si>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</si>
  <si>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</si>
  <si>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</si>
  <si>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</si>
  <si>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</si>
  <si>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</si>
  <si>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</si>
  <si>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</si>
  <si>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</si>
  <si>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</si>
  <si>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</si>
  <si>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</si>
  <si>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</si>
  <si>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</si>
  <si>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</si>
  <si>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</si>
  <si>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</si>
  <si>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</si>
  <si>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</si>
  <si>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</si>
  <si>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</si>
  <si>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</si>
  <si>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</si>
  <si>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</si>
  <si>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</si>
  <si>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</si>
  <si>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</si>
  <si>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</si>
  <si>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</si>
  <si>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</si>
  <si>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</si>
  <si>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　つくば市</t>
  </si>
  <si>
    <t>法適用</t>
  </si>
  <si>
    <t>下水道事業</t>
  </si>
  <si>
    <t>特定環境保全公共下水道</t>
  </si>
  <si>
    <t>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</si>
  <si>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</si>
  <si>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</si>
  <si>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</si>
  <si>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</si>
  <si>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</si>
  <si>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</si>
  <si>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</si>
  <si>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</si>
  <si>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</si>
  <si>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</si>
  <si>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</si>
  <si>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</si>
  <si>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</si>
  <si>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・有形固定資産減価償却率は、類似団体平均値と比して低い数値であるものの、大幅に上昇しており、ストックマネジメントによる維持、改築・更新など適切な管理が必要となる。
・管渠改善率は、類似団体平均値と比して低い数値である。将来の更新に備え、長寿命化事業の進捗状況及び効果等について留意する必要がある。</t>
    <rPh sb="109" eb="111">
      <t>ショウライ</t>
    </rPh>
    <rPh sb="112" eb="114">
      <t>コウシン</t>
    </rPh>
    <rPh sb="115" eb="116">
      <t>ソナ</t>
    </rPh>
    <phoneticPr fontId="4"/>
  </si>
  <si>
    <t>・経常収支比率は100％を超えており、経営は安定している。
・累積欠損金は大幅に減少し、令和４年度決算において解消される見込みである。
・流動比率は工事の増加により現金及び預金が減少したことで大幅に低下したものの、類似団体平均値と比して高い数値である。
・企業債残高対事業規模比率は、類似団体平均値と比して高い数値であるため、新規投資については普及率を考慮し、より慎重に判断する必要がある。
・経費回収率は類似団体平均値と比して高い数値であるものの、100％を下回った。処理区域内の人口密度が低下等により、使用料収入で汚水処理費を賄うことができなかった。さらなる経営の効率化を図る必要がある。
・汚水処理原価は昨年度から横ばいで、類似団体平均値と比して低い数値である。
・水洗化率は、類似団体平均値と比して低い数値となっている。使用料収入の確保の観点から、接続率の向上等を図る必要がある。</t>
    <rPh sb="37" eb="39">
      <t>オオハバ</t>
    </rPh>
    <rPh sb="40" eb="42">
      <t>ゲンショウ</t>
    </rPh>
    <rPh sb="74" eb="76">
      <t>コウジ</t>
    </rPh>
    <rPh sb="77" eb="79">
      <t>ゾウカ</t>
    </rPh>
    <rPh sb="82" eb="84">
      <t>ゲンキン</t>
    </rPh>
    <rPh sb="84" eb="85">
      <t>オヨ</t>
    </rPh>
    <rPh sb="86" eb="88">
      <t>ヨキン</t>
    </rPh>
    <rPh sb="89" eb="91">
      <t>ゲンショウ</t>
    </rPh>
    <rPh sb="96" eb="98">
      <t>オオハバ</t>
    </rPh>
    <rPh sb="99" eb="101">
      <t>テイカ</t>
    </rPh>
    <rPh sb="172" eb="174">
      <t>フキュウ</t>
    </rPh>
    <rPh sb="174" eb="175">
      <t>リツ</t>
    </rPh>
    <rPh sb="246" eb="248">
      <t>テイカ</t>
    </rPh>
    <rPh sb="248" eb="249">
      <t>トウ</t>
    </rPh>
    <rPh sb="305" eb="308">
      <t>サクネンド</t>
    </rPh>
    <rPh sb="310" eb="311">
      <t>ヨコ</t>
    </rPh>
    <phoneticPr fontId="4"/>
  </si>
  <si>
    <t xml:space="preserve">・人口増加に伴い下水道使用料は伸びているものの、処理区域内人口密度が低下し、厳しい経営環境にある。
・将来にわたり下水道サービスを安定的に提供していくため、財政基盤の強化に努めるとともに、見直し中の経営戦略において、経営課題の整理や改善策等について検討し、持続可能な事業運営を推進していく。
</t>
    <rPh sb="34" eb="36">
      <t>テイカ</t>
    </rPh>
    <rPh sb="97" eb="98">
      <t>ナカ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</si>
</sst>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2D39-470C-AAA3-11E21DD7BC31}"/>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0.06</c:v>
                </c:pt>
                <c:pt idx="4">
                  <c:v>0.27</c:v>
                </c:pt>
              </c:numCache>
            </c:numRef>
          </c:val>
          <c:smooth val="0"/>
          <c:extLst>
            <c:ext xmlns:c16="http://schemas.microsoft.com/office/drawing/2014/chart" uri="{C3380CC4-5D6E-409C-BE32-E72D297353CC}">
              <c16:uniqueId val="{00000001-2D39-470C-AAA3-11E21DD7BC31}"/>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F04-43B8-99FD-BD06A5D20EA7}"/>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45.87</c:v>
                </c:pt>
                <c:pt idx="4">
                  <c:v>44.24</c:v>
                </c:pt>
              </c:numCache>
            </c:numRef>
          </c:val>
          <c:smooth val="0"/>
          <c:extLst>
            <c:ext xmlns:c16="http://schemas.microsoft.com/office/drawing/2014/chart" uri="{C3380CC4-5D6E-409C-BE32-E72D297353CC}">
              <c16:uniqueId val="{00000001-4F04-43B8-99FD-BD06A5D20EA7}"/>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84.27</c:v>
                </c:pt>
                <c:pt idx="4">
                  <c:v>84.24</c:v>
                </c:pt>
              </c:numCache>
            </c:numRef>
          </c:val>
          <c:extLst>
            <c:ext xmlns:c16="http://schemas.microsoft.com/office/drawing/2014/chart" uri="{C3380CC4-5D6E-409C-BE32-E72D297353CC}">
              <c16:uniqueId val="{00000000-9759-436A-928E-C743B260F879}"/>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87.65</c:v>
                </c:pt>
                <c:pt idx="4">
                  <c:v>88.15</c:v>
                </c:pt>
              </c:numCache>
            </c:numRef>
          </c:val>
          <c:smooth val="0"/>
          <c:extLst>
            <c:ext xmlns:c16="http://schemas.microsoft.com/office/drawing/2014/chart" uri="{C3380CC4-5D6E-409C-BE32-E72D297353CC}">
              <c16:uniqueId val="{00000001-9759-436A-928E-C743B260F879}"/>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95.64</c:v>
                </c:pt>
                <c:pt idx="4">
                  <c:v>105.1</c:v>
                </c:pt>
              </c:numCache>
            </c:numRef>
          </c:val>
          <c:extLst>
            <c:ext xmlns:c16="http://schemas.microsoft.com/office/drawing/2014/chart" uri="{C3380CC4-5D6E-409C-BE32-E72D297353CC}">
              <c16:uniqueId val="{00000000-8C86-4182-A59E-03A202E2D267}"/>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102.7</c:v>
                </c:pt>
                <c:pt idx="4">
                  <c:v>104.11</c:v>
                </c:pt>
              </c:numCache>
            </c:numRef>
          </c:val>
          <c:smooth val="0"/>
          <c:extLst>
            <c:ext xmlns:c16="http://schemas.microsoft.com/office/drawing/2014/chart" uri="{C3380CC4-5D6E-409C-BE32-E72D297353CC}">
              <c16:uniqueId val="{00000001-8C86-4182-A59E-03A202E2D267}"/>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3.03</c:v>
                </c:pt>
                <c:pt idx="4">
                  <c:v>5.91</c:v>
                </c:pt>
              </c:numCache>
            </c:numRef>
          </c:val>
          <c:extLst>
            <c:ext xmlns:c16="http://schemas.microsoft.com/office/drawing/2014/chart" uri="{C3380CC4-5D6E-409C-BE32-E72D297353CC}">
              <c16:uniqueId val="{00000000-0A8B-4267-A1D0-14E5B14266DE}"/>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29.24</c:v>
                </c:pt>
                <c:pt idx="4">
                  <c:v>31.73</c:v>
                </c:pt>
              </c:numCache>
            </c:numRef>
          </c:val>
          <c:smooth val="0"/>
          <c:extLst>
            <c:ext xmlns:c16="http://schemas.microsoft.com/office/drawing/2014/chart" uri="{C3380CC4-5D6E-409C-BE32-E72D297353CC}">
              <c16:uniqueId val="{00000001-0A8B-4267-A1D0-14E5B14266DE}"/>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71DA-4EF5-9F2E-1FB285C4E0D2}"/>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
                  <c:v>0</c:v>
                </c:pt>
                <c:pt idx="4" formatCode="#,##0.00;&quot;△&quot;#,##0.00">
                  <c:v>0</c:v>
                </c:pt>
              </c:numCache>
            </c:numRef>
          </c:val>
          <c:smooth val="0"/>
          <c:extLst>
            <c:ext xmlns:c16="http://schemas.microsoft.com/office/drawing/2014/chart" uri="{C3380CC4-5D6E-409C-BE32-E72D297353CC}">
              <c16:uniqueId val="{00000001-71DA-4EF5-9F2E-1FB285C4E0D2}"/>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c:v>15.92</c:v>
                </c:pt>
                <c:pt idx="4">
                  <c:v>0.96</c:v>
                </c:pt>
              </c:numCache>
            </c:numRef>
          </c:val>
          <c:extLst>
            <c:ext xmlns:c16="http://schemas.microsoft.com/office/drawing/2014/chart" uri="{C3380CC4-5D6E-409C-BE32-E72D297353CC}">
              <c16:uniqueId val="{00000000-61B3-4520-A889-2DCC03886C69}"/>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48.2</c:v>
                </c:pt>
                <c:pt idx="4">
                  <c:v>46.91</c:v>
                </c:pt>
              </c:numCache>
            </c:numRef>
          </c:val>
          <c:smooth val="0"/>
          <c:extLst>
            <c:ext xmlns:c16="http://schemas.microsoft.com/office/drawing/2014/chart" uri="{C3380CC4-5D6E-409C-BE32-E72D297353CC}">
              <c16:uniqueId val="{00000001-61B3-4520-A889-2DCC03886C69}"/>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86.92</c:v>
                </c:pt>
                <c:pt idx="4">
                  <c:v>62.56</c:v>
                </c:pt>
              </c:numCache>
            </c:numRef>
          </c:val>
          <c:extLst>
            <c:ext xmlns:c16="http://schemas.microsoft.com/office/drawing/2014/chart" uri="{C3380CC4-5D6E-409C-BE32-E72D297353CC}">
              <c16:uniqueId val="{00000000-B8AC-44AC-B3E8-DD04C53605B5}"/>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46.85</c:v>
                </c:pt>
                <c:pt idx="4">
                  <c:v>44.35</c:v>
                </c:pt>
              </c:numCache>
            </c:numRef>
          </c:val>
          <c:smooth val="0"/>
          <c:extLst>
            <c:ext xmlns:c16="http://schemas.microsoft.com/office/drawing/2014/chart" uri="{C3380CC4-5D6E-409C-BE32-E72D297353CC}">
              <c16:uniqueId val="{00000001-B8AC-44AC-B3E8-DD04C53605B5}"/>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2699.73</c:v>
                </c:pt>
                <c:pt idx="4">
                  <c:v>2627.02</c:v>
                </c:pt>
              </c:numCache>
            </c:numRef>
          </c:val>
          <c:extLst>
            <c:ext xmlns:c16="http://schemas.microsoft.com/office/drawing/2014/chart" uri="{C3380CC4-5D6E-409C-BE32-E72D297353CC}">
              <c16:uniqueId val="{00000000-5EA1-403C-8D8F-A9FB42D9AA48}"/>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1268.6300000000001</c:v>
                </c:pt>
                <c:pt idx="4">
                  <c:v>1283.69</c:v>
                </c:pt>
              </c:numCache>
            </c:numRef>
          </c:val>
          <c:smooth val="0"/>
          <c:extLst>
            <c:ext xmlns:c16="http://schemas.microsoft.com/office/drawing/2014/chart" uri="{C3380CC4-5D6E-409C-BE32-E72D297353CC}">
              <c16:uniqueId val="{00000001-5EA1-403C-8D8F-A9FB42D9AA48}"/>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98.87</c:v>
                </c:pt>
                <c:pt idx="4">
                  <c:v>98.85</c:v>
                </c:pt>
              </c:numCache>
            </c:numRef>
          </c:val>
          <c:extLst>
            <c:ext xmlns:c16="http://schemas.microsoft.com/office/drawing/2014/chart" uri="{C3380CC4-5D6E-409C-BE32-E72D297353CC}">
              <c16:uniqueId val="{00000000-0009-47E2-A78A-7CAF674E63C8}"/>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82.88</c:v>
                </c:pt>
                <c:pt idx="4">
                  <c:v>82.53</c:v>
                </c:pt>
              </c:numCache>
            </c:numRef>
          </c:val>
          <c:smooth val="0"/>
          <c:extLst>
            <c:ext xmlns:c16="http://schemas.microsoft.com/office/drawing/2014/chart" uri="{C3380CC4-5D6E-409C-BE32-E72D297353CC}">
              <c16:uniqueId val="{00000001-0009-47E2-A78A-7CAF674E63C8}"/>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150</c:v>
                </c:pt>
                <c:pt idx="4">
                  <c:v>150</c:v>
                </c:pt>
              </c:numCache>
            </c:numRef>
          </c:val>
          <c:extLst>
            <c:ext xmlns:c16="http://schemas.microsoft.com/office/drawing/2014/chart" uri="{C3380CC4-5D6E-409C-BE32-E72D297353CC}">
              <c16:uniqueId val="{00000000-DACF-4989-ADFF-9018C437A586}"/>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187.76</c:v>
                </c:pt>
                <c:pt idx="4">
                  <c:v>190.48</c:v>
                </c:pt>
              </c:numCache>
            </c:numRef>
          </c:val>
          <c:smooth val="0"/>
          <c:extLst>
            <c:ext xmlns:c16="http://schemas.microsoft.com/office/drawing/2014/chart" uri="{C3380CC4-5D6E-409C-BE32-E72D297353CC}">
              <c16:uniqueId val="{00000001-DACF-4989-ADFF-9018C437A586}"/>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【63.89】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【1,201.79】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【85.24】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【25.87】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茨城県　つくば市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特定環境保全公共下水道</v>
      </c>
      <c r="Q8" s="65"/>
      <c r="R8" s="65"/>
      <c r="S8" s="65"/>
      <c r="T8" s="65"/>
      <c r="U8" s="65"/>
      <c r="V8" s="65"/>
      <c r="W8" s="65" t="str">
        <f>データ!L6</f>
        <v>D1</v>
      </c>
      <c r="X8" s="65"/>
      <c r="Y8" s="65"/>
      <c r="Z8" s="65"/>
      <c r="AA8" s="65"/>
      <c r="AB8" s="65"/>
      <c r="AC8" s="65"/>
      <c r="AD8" s="66" t="str">
        <f>データ!$M$6</f>
        <v>非設置</v>
      </c>
      <c r="AE8" s="66"/>
      <c r="AF8" s="66"/>
      <c r="AG8" s="66"/>
      <c r="AH8" s="66"/>
      <c r="AI8" s="66"/>
      <c r="AJ8" s="66"/>
      <c r="AK8" s="3"/>
      <c r="AL8" s="46">
        <f>データ!S6</f>
        <v>246541</v>
      </c>
      <c r="AM8" s="46"/>
      <c r="AN8" s="46"/>
      <c r="AO8" s="46"/>
      <c r="AP8" s="46"/>
      <c r="AQ8" s="46"/>
      <c r="AR8" s="46"/>
      <c r="AS8" s="46"/>
      <c r="AT8" s="45">
        <f>データ!T6</f>
        <v>283.72000000000003</v>
      </c>
      <c r="AU8" s="45"/>
      <c r="AV8" s="45"/>
      <c r="AW8" s="45"/>
      <c r="AX8" s="45"/>
      <c r="AY8" s="45"/>
      <c r="AZ8" s="45"/>
      <c r="BA8" s="45"/>
      <c r="BB8" s="45">
        <f>データ!U6</f>
        <v>868.96</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15">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15">
      <c r="A10" s="2"/>
      <c r="B10" s="45" t="str">
        <f>データ!N6</f>
        <v>-</v>
      </c>
      <c r="C10" s="45"/>
      <c r="D10" s="45"/>
      <c r="E10" s="45"/>
      <c r="F10" s="45"/>
      <c r="G10" s="45"/>
      <c r="H10" s="45"/>
      <c r="I10" s="45">
        <f>データ!O6</f>
        <v>57.55</v>
      </c>
      <c r="J10" s="45"/>
      <c r="K10" s="45"/>
      <c r="L10" s="45"/>
      <c r="M10" s="45"/>
      <c r="N10" s="45"/>
      <c r="O10" s="45"/>
      <c r="P10" s="45">
        <f>データ!P6</f>
        <v>14.37</v>
      </c>
      <c r="Q10" s="45"/>
      <c r="R10" s="45"/>
      <c r="S10" s="45"/>
      <c r="T10" s="45"/>
      <c r="U10" s="45"/>
      <c r="V10" s="45"/>
      <c r="W10" s="45">
        <f>データ!Q6</f>
        <v>89.33</v>
      </c>
      <c r="X10" s="45"/>
      <c r="Y10" s="45"/>
      <c r="Z10" s="45"/>
      <c r="AA10" s="45"/>
      <c r="AB10" s="45"/>
      <c r="AC10" s="45"/>
      <c r="AD10" s="46">
        <f>データ!R6</f>
        <v>3135</v>
      </c>
      <c r="AE10" s="46"/>
      <c r="AF10" s="46"/>
      <c r="AG10" s="46"/>
      <c r="AH10" s="46"/>
      <c r="AI10" s="46"/>
      <c r="AJ10" s="46"/>
      <c r="AK10" s="2"/>
      <c r="AL10" s="46">
        <f>データ!V6</f>
        <v>35561</v>
      </c>
      <c r="AM10" s="46"/>
      <c r="AN10" s="46"/>
      <c r="AO10" s="46"/>
      <c r="AP10" s="46"/>
      <c r="AQ10" s="46"/>
      <c r="AR10" s="46"/>
      <c r="AS10" s="46"/>
      <c r="AT10" s="45">
        <f>データ!W6</f>
        <v>18.25</v>
      </c>
      <c r="AU10" s="45"/>
      <c r="AV10" s="45"/>
      <c r="AW10" s="45"/>
      <c r="AX10" s="45"/>
      <c r="AY10" s="45"/>
      <c r="AZ10" s="45"/>
      <c r="BA10" s="45"/>
      <c r="BB10" s="45">
        <f>データ!X6</f>
        <v>1948.55</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115</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114</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116</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【105.35】</v>
      </c>
      <c r="F85" s="12" t="str">
        <f>データ!AT6</f>
        <v>【63.89】</v>
      </c>
      <c r="G85" s="12" t="str">
        <f>データ!BE6</f>
        <v>【44.07】</v>
      </c>
      <c r="H85" s="12" t="str">
        <f>データ!BP6</f>
        <v>【1,201.79】</v>
      </c>
      <c r="I85" s="12" t="str">
        <f>データ!CA6</f>
        <v>【75.31】</v>
      </c>
      <c r="J85" s="12" t="str">
        <f>データ!CL6</f>
        <v>【216.39】</v>
      </c>
      <c r="K85" s="12" t="str">
        <f>データ!CW6</f>
        <v>【42.57】</v>
      </c>
      <c r="L85" s="12" t="str">
        <f>データ!DH6</f>
        <v>【85.24】</v>
      </c>
      <c r="M85" s="12" t="str">
        <f>データ!DS6</f>
        <v>【25.87】</v>
      </c>
      <c r="N85" s="12" t="str">
        <f>データ!ED6</f>
        <v>【0.01】</v>
      </c>
      <c r="O85" s="12" t="str">
        <f>データ!EO6</f>
        <v>【0.15】</v>
      </c>
    </row>
  </sheetData>
  <sheetProtection algorithmName="SHA-512" hashValue="YXPfrZGVGSjInJdz5XzMXg4XNcfvLIWa4W9rHMNetcrQBmhdnnGeI4jftrhnKAYF8hjUuKX6EEHLa+apD1RudQ==" saltValue="qEsk2f8l11+5AEsS8Cj7K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82201</v>
      </c>
      <c r="D6" s="19">
        <f t="shared" si="3"/>
        <v>46</v>
      </c>
      <c r="E6" s="19">
        <f t="shared" si="3"/>
        <v>17</v>
      </c>
      <c r="F6" s="19">
        <f t="shared" si="3"/>
        <v>4</v>
      </c>
      <c r="G6" s="19">
        <f t="shared" si="3"/>
        <v>0</v>
      </c>
      <c r="H6" s="19" t="str">
        <f t="shared" si="3"/>
        <v>茨城県　つくば市</v>
      </c>
      <c r="I6" s="19" t="str">
        <f t="shared" si="3"/>
        <v>法適用</v>
      </c>
      <c r="J6" s="19" t="str">
        <f t="shared" si="3"/>
        <v>下水道事業</v>
      </c>
      <c r="K6" s="19" t="str">
        <f t="shared" si="3"/>
        <v>特定環境保全公共下水道</v>
      </c>
      <c r="L6" s="19" t="str">
        <f t="shared" si="3"/>
        <v>D1</v>
      </c>
      <c r="M6" s="19" t="str">
        <f t="shared" si="3"/>
        <v>非設置</v>
      </c>
      <c r="N6" s="20" t="str">
        <f t="shared" si="3"/>
        <v>-</v>
      </c>
      <c r="O6" s="20">
        <f t="shared" si="3"/>
        <v>57.55</v>
      </c>
      <c r="P6" s="20">
        <f t="shared" si="3"/>
        <v>14.37</v>
      </c>
      <c r="Q6" s="20">
        <f t="shared" si="3"/>
        <v>89.33</v>
      </c>
      <c r="R6" s="20">
        <f t="shared" si="3"/>
        <v>3135</v>
      </c>
      <c r="S6" s="20">
        <f t="shared" si="3"/>
        <v>246541</v>
      </c>
      <c r="T6" s="20">
        <f t="shared" si="3"/>
        <v>283.72000000000003</v>
      </c>
      <c r="U6" s="20">
        <f t="shared" si="3"/>
        <v>868.96</v>
      </c>
      <c r="V6" s="20">
        <f t="shared" si="3"/>
        <v>35561</v>
      </c>
      <c r="W6" s="20">
        <f t="shared" si="3"/>
        <v>18.25</v>
      </c>
      <c r="X6" s="20">
        <f t="shared" si="3"/>
        <v>1948.55</v>
      </c>
      <c r="Y6" s="21" t="str">
        <f>IF(Y7="",NA(),Y7)</f>
        <v>-</v>
      </c>
      <c r="Z6" s="21" t="str">
        <f t="shared" ref="Z6:AH6" si="4">IF(Z7="",NA(),Z7)</f>
        <v>-</v>
      </c>
      <c r="AA6" s="21" t="str">
        <f t="shared" si="4"/>
        <v>-</v>
      </c>
      <c r="AB6" s="21">
        <f t="shared" si="4"/>
        <v>95.64</v>
      </c>
      <c r="AC6" s="21">
        <f t="shared" si="4"/>
        <v>105.1</v>
      </c>
      <c r="AD6" s="21" t="str">
        <f t="shared" si="4"/>
        <v>-</v>
      </c>
      <c r="AE6" s="21" t="str">
        <f t="shared" si="4"/>
        <v>-</v>
      </c>
      <c r="AF6" s="21" t="str">
        <f t="shared" si="4"/>
        <v>-</v>
      </c>
      <c r="AG6" s="21">
        <f t="shared" si="4"/>
        <v>102.7</v>
      </c>
      <c r="AH6" s="21">
        <f t="shared" si="4"/>
        <v>104.11</v>
      </c>
      <c r="AI6" s="20" t="str">
        <f>IF(AI7="","",IF(AI7="-","【-】","【"&amp;SUBSTITUTE(TEXT(AI7,"#,##0.00"),"-","△")&amp;"】"))</f>
        <v>【105.35】</v>
      </c>
      <c r="AJ6" s="21" t="str">
        <f>IF(AJ7="",NA(),AJ7)</f>
        <v>-</v>
      </c>
      <c r="AK6" s="21" t="str">
        <f t="shared" ref="AK6:AS6" si="5">IF(AK7="",NA(),AK7)</f>
        <v>-</v>
      </c>
      <c r="AL6" s="21" t="str">
        <f t="shared" si="5"/>
        <v>-</v>
      </c>
      <c r="AM6" s="21">
        <f t="shared" si="5"/>
        <v>15.92</v>
      </c>
      <c r="AN6" s="21">
        <f t="shared" si="5"/>
        <v>0.96</v>
      </c>
      <c r="AO6" s="21" t="str">
        <f t="shared" si="5"/>
        <v>-</v>
      </c>
      <c r="AP6" s="21" t="str">
        <f t="shared" si="5"/>
        <v>-</v>
      </c>
      <c r="AQ6" s="21" t="str">
        <f t="shared" si="5"/>
        <v>-</v>
      </c>
      <c r="AR6" s="21">
        <f t="shared" si="5"/>
        <v>48.2</v>
      </c>
      <c r="AS6" s="21">
        <f t="shared" si="5"/>
        <v>46.91</v>
      </c>
      <c r="AT6" s="20" t="str">
        <f>IF(AT7="","",IF(AT7="-","【-】","【"&amp;SUBSTITUTE(TEXT(AT7,"#,##0.00"),"-","△")&amp;"】"))</f>
        <v>【63.89】</v>
      </c>
      <c r="AU6" s="21" t="str">
        <f>IF(AU7="",NA(),AU7)</f>
        <v>-</v>
      </c>
      <c r="AV6" s="21" t="str">
        <f t="shared" ref="AV6:BD6" si="6">IF(AV7="",NA(),AV7)</f>
        <v>-</v>
      </c>
      <c r="AW6" s="21" t="str">
        <f t="shared" si="6"/>
        <v>-</v>
      </c>
      <c r="AX6" s="21">
        <f t="shared" si="6"/>
        <v>86.92</v>
      </c>
      <c r="AY6" s="21">
        <f t="shared" si="6"/>
        <v>62.56</v>
      </c>
      <c r="AZ6" s="21" t="str">
        <f t="shared" si="6"/>
        <v>-</v>
      </c>
      <c r="BA6" s="21" t="str">
        <f t="shared" si="6"/>
        <v>-</v>
      </c>
      <c r="BB6" s="21" t="str">
        <f t="shared" si="6"/>
        <v>-</v>
      </c>
      <c r="BC6" s="21">
        <f t="shared" si="6"/>
        <v>46.85</v>
      </c>
      <c r="BD6" s="21">
        <f t="shared" si="6"/>
        <v>44.35</v>
      </c>
      <c r="BE6" s="20" t="str">
        <f>IF(BE7="","",IF(BE7="-","【-】","【"&amp;SUBSTITUTE(TEXT(BE7,"#,##0.00"),"-","△")&amp;"】"))</f>
        <v>【44.07】</v>
      </c>
      <c r="BF6" s="21" t="str">
        <f>IF(BF7="",NA(),BF7)</f>
        <v>-</v>
      </c>
      <c r="BG6" s="21" t="str">
        <f t="shared" ref="BG6:BO6" si="7">IF(BG7="",NA(),BG7)</f>
        <v>-</v>
      </c>
      <c r="BH6" s="21" t="str">
        <f t="shared" si="7"/>
        <v>-</v>
      </c>
      <c r="BI6" s="21">
        <f t="shared" si="7"/>
        <v>2699.73</v>
      </c>
      <c r="BJ6" s="21">
        <f t="shared" si="7"/>
        <v>2627.02</v>
      </c>
      <c r="BK6" s="21" t="str">
        <f t="shared" si="7"/>
        <v>-</v>
      </c>
      <c r="BL6" s="21" t="str">
        <f t="shared" si="7"/>
        <v>-</v>
      </c>
      <c r="BM6" s="21" t="str">
        <f t="shared" si="7"/>
        <v>-</v>
      </c>
      <c r="BN6" s="21">
        <f t="shared" si="7"/>
        <v>1268.6300000000001</v>
      </c>
      <c r="BO6" s="21">
        <f t="shared" si="7"/>
        <v>1283.69</v>
      </c>
      <c r="BP6" s="20" t="str">
        <f>IF(BP7="","",IF(BP7="-","【-】","【"&amp;SUBSTITUTE(TEXT(BP7,"#,##0.00"),"-","△")&amp;"】"))</f>
        <v>【1,201.79】</v>
      </c>
      <c r="BQ6" s="21" t="str">
        <f>IF(BQ7="",NA(),BQ7)</f>
        <v>-</v>
      </c>
      <c r="BR6" s="21" t="str">
        <f t="shared" ref="BR6:BZ6" si="8">IF(BR7="",NA(),BR7)</f>
        <v>-</v>
      </c>
      <c r="BS6" s="21" t="str">
        <f t="shared" si="8"/>
        <v>-</v>
      </c>
      <c r="BT6" s="21">
        <f t="shared" si="8"/>
        <v>98.87</v>
      </c>
      <c r="BU6" s="21">
        <f t="shared" si="8"/>
        <v>98.85</v>
      </c>
      <c r="BV6" s="21" t="str">
        <f t="shared" si="8"/>
        <v>-</v>
      </c>
      <c r="BW6" s="21" t="str">
        <f t="shared" si="8"/>
        <v>-</v>
      </c>
      <c r="BX6" s="21" t="str">
        <f t="shared" si="8"/>
        <v>-</v>
      </c>
      <c r="BY6" s="21">
        <f t="shared" si="8"/>
        <v>82.88</v>
      </c>
      <c r="BZ6" s="21">
        <f t="shared" si="8"/>
        <v>82.53</v>
      </c>
      <c r="CA6" s="20" t="str">
        <f>IF(CA7="","",IF(CA7="-","【-】","【"&amp;SUBSTITUTE(TEXT(CA7,"#,##0.00"),"-","△")&amp;"】"))</f>
        <v>【75.31】</v>
      </c>
      <c r="CB6" s="21" t="str">
        <f>IF(CB7="",NA(),CB7)</f>
        <v>-</v>
      </c>
      <c r="CC6" s="21" t="str">
        <f t="shared" ref="CC6:CK6" si="9">IF(CC7="",NA(),CC7)</f>
        <v>-</v>
      </c>
      <c r="CD6" s="21" t="str">
        <f t="shared" si="9"/>
        <v>-</v>
      </c>
      <c r="CE6" s="21">
        <f t="shared" si="9"/>
        <v>150</v>
      </c>
      <c r="CF6" s="21">
        <f t="shared" si="9"/>
        <v>150</v>
      </c>
      <c r="CG6" s="21" t="str">
        <f t="shared" si="9"/>
        <v>-</v>
      </c>
      <c r="CH6" s="21" t="str">
        <f t="shared" si="9"/>
        <v>-</v>
      </c>
      <c r="CI6" s="21" t="str">
        <f t="shared" si="9"/>
        <v>-</v>
      </c>
      <c r="CJ6" s="21">
        <f t="shared" si="9"/>
        <v>187.76</v>
      </c>
      <c r="CK6" s="21">
        <f t="shared" si="9"/>
        <v>190.48</v>
      </c>
      <c r="CL6" s="20" t="str">
        <f>IF(CL7="","",IF(CL7="-","【-】","【"&amp;SUBSTITUTE(TEXT(CL7,"#,##0.00"),"-","△")&amp;"】"))</f>
        <v>【216.39】</v>
      </c>
      <c r="CM6" s="21" t="str">
        <f>IF(CM7="",NA(),CM7)</f>
        <v>-</v>
      </c>
      <c r="CN6" s="21" t="str">
        <f t="shared" ref="CN6:CV6" si="10">IF(CN7="",NA(),CN7)</f>
        <v>-</v>
      </c>
      <c r="CO6" s="21" t="str">
        <f t="shared" si="10"/>
        <v>-</v>
      </c>
      <c r="CP6" s="21" t="str">
        <f t="shared" si="10"/>
        <v>-</v>
      </c>
      <c r="CQ6" s="21" t="str">
        <f t="shared" si="10"/>
        <v>-</v>
      </c>
      <c r="CR6" s="21" t="str">
        <f t="shared" si="10"/>
        <v>-</v>
      </c>
      <c r="CS6" s="21" t="str">
        <f t="shared" si="10"/>
        <v>-</v>
      </c>
      <c r="CT6" s="21" t="str">
        <f t="shared" si="10"/>
        <v>-</v>
      </c>
      <c r="CU6" s="21">
        <f t="shared" si="10"/>
        <v>45.87</v>
      </c>
      <c r="CV6" s="21">
        <f t="shared" si="10"/>
        <v>44.24</v>
      </c>
      <c r="CW6" s="20" t="str">
        <f>IF(CW7="","",IF(CW7="-","【-】","【"&amp;SUBSTITUTE(TEXT(CW7,"#,##0.00"),"-","△")&amp;"】"))</f>
        <v>【42.57】</v>
      </c>
      <c r="CX6" s="21" t="str">
        <f>IF(CX7="",NA(),CX7)</f>
        <v>-</v>
      </c>
      <c r="CY6" s="21" t="str">
        <f t="shared" ref="CY6:DG6" si="11">IF(CY7="",NA(),CY7)</f>
        <v>-</v>
      </c>
      <c r="CZ6" s="21" t="str">
        <f t="shared" si="11"/>
        <v>-</v>
      </c>
      <c r="DA6" s="21">
        <f t="shared" si="11"/>
        <v>84.27</v>
      </c>
      <c r="DB6" s="21">
        <f t="shared" si="11"/>
        <v>84.24</v>
      </c>
      <c r="DC6" s="21" t="str">
        <f t="shared" si="11"/>
        <v>-</v>
      </c>
      <c r="DD6" s="21" t="str">
        <f t="shared" si="11"/>
        <v>-</v>
      </c>
      <c r="DE6" s="21" t="str">
        <f t="shared" si="11"/>
        <v>-</v>
      </c>
      <c r="DF6" s="21">
        <f t="shared" si="11"/>
        <v>87.65</v>
      </c>
      <c r="DG6" s="21">
        <f t="shared" si="11"/>
        <v>88.15</v>
      </c>
      <c r="DH6" s="20" t="str">
        <f>IF(DH7="","",IF(DH7="-","【-】","【"&amp;SUBSTITUTE(TEXT(DH7,"#,##0.00"),"-","△")&amp;"】"))</f>
        <v>【85.24】</v>
      </c>
      <c r="DI6" s="21" t="str">
        <f>IF(DI7="",NA(),DI7)</f>
        <v>-</v>
      </c>
      <c r="DJ6" s="21" t="str">
        <f t="shared" ref="DJ6:DR6" si="12">IF(DJ7="",NA(),DJ7)</f>
        <v>-</v>
      </c>
      <c r="DK6" s="21" t="str">
        <f t="shared" si="12"/>
        <v>-</v>
      </c>
      <c r="DL6" s="21">
        <f t="shared" si="12"/>
        <v>3.03</v>
      </c>
      <c r="DM6" s="21">
        <f t="shared" si="12"/>
        <v>5.91</v>
      </c>
      <c r="DN6" s="21" t="str">
        <f t="shared" si="12"/>
        <v>-</v>
      </c>
      <c r="DO6" s="21" t="str">
        <f t="shared" si="12"/>
        <v>-</v>
      </c>
      <c r="DP6" s="21" t="str">
        <f t="shared" si="12"/>
        <v>-</v>
      </c>
      <c r="DQ6" s="21">
        <f t="shared" si="12"/>
        <v>29.24</v>
      </c>
      <c r="DR6" s="21">
        <f t="shared" si="12"/>
        <v>31.73</v>
      </c>
      <c r="DS6" s="20" t="str">
        <f>IF(DS7="","",IF(DS7="-","【-】","【"&amp;SUBSTITUTE(TEXT(DS7,"#,##0.00"),"-","△")&amp;"】"))</f>
        <v>【25.87】</v>
      </c>
      <c r="DT6" s="21" t="str">
        <f>IF(DT7="",NA(),DT7)</f>
        <v>-</v>
      </c>
      <c r="DU6" s="21" t="str">
        <f t="shared" ref="DU6:EC6" si="13">IF(DU7="",NA(),DU7)</f>
        <v>-</v>
      </c>
      <c r="DV6" s="21" t="str">
        <f t="shared" si="13"/>
        <v>-</v>
      </c>
      <c r="DW6" s="20">
        <f t="shared" si="13"/>
        <v>0</v>
      </c>
      <c r="DX6" s="20">
        <f t="shared" si="13"/>
        <v>0</v>
      </c>
      <c r="DY6" s="21" t="str">
        <f t="shared" si="13"/>
        <v>-</v>
      </c>
      <c r="DZ6" s="21" t="str">
        <f t="shared" si="13"/>
        <v>-</v>
      </c>
      <c r="EA6" s="21" t="str">
        <f t="shared" si="13"/>
        <v>-</v>
      </c>
      <c r="EB6" s="20">
        <f t="shared" si="13"/>
        <v>0</v>
      </c>
      <c r="EC6" s="20">
        <f t="shared" si="13"/>
        <v>0</v>
      </c>
      <c r="ED6" s="20" t="str">
        <f>IF(ED7="","",IF(ED7="-","【-】","【"&amp;SUBSTITUTE(TEXT(ED7,"#,##0.00"),"-","△")&amp;"】"))</f>
        <v>【0.01】</v>
      </c>
      <c r="EE6" s="21" t="str">
        <f>IF(EE7="",NA(),EE7)</f>
        <v>-</v>
      </c>
      <c r="EF6" s="21" t="str">
        <f t="shared" ref="EF6:EN6" si="14">IF(EF7="",NA(),EF7)</f>
        <v>-</v>
      </c>
      <c r="EG6" s="21" t="str">
        <f t="shared" si="14"/>
        <v>-</v>
      </c>
      <c r="EH6" s="20">
        <f t="shared" si="14"/>
        <v>0</v>
      </c>
      <c r="EI6" s="20">
        <f t="shared" si="14"/>
        <v>0</v>
      </c>
      <c r="EJ6" s="21" t="str">
        <f t="shared" si="14"/>
        <v>-</v>
      </c>
      <c r="EK6" s="21" t="str">
        <f t="shared" si="14"/>
        <v>-</v>
      </c>
      <c r="EL6" s="21" t="str">
        <f t="shared" si="14"/>
        <v>-</v>
      </c>
      <c r="EM6" s="21">
        <f t="shared" si="14"/>
        <v>0.06</v>
      </c>
      <c r="EN6" s="21">
        <f t="shared" si="14"/>
        <v>0.27</v>
      </c>
      <c r="EO6" s="20" t="str">
        <f>IF(EO7="","",IF(EO7="-","【-】","【"&amp;SUBSTITUTE(TEXT(EO7,"#,##0.00"),"-","△")&amp;"】"))</f>
        <v>【0.15】</v>
      </c>
    </row>
    <row r="7" spans="1:148" s="22" customFormat="1" x14ac:dyDescent="0.15">
      <c r="A7" s="14"/>
      <c r="B7" s="23">
        <v>2021</v>
      </c>
      <c r="C7" s="23">
        <v>82201</v>
      </c>
      <c r="D7" s="23">
        <v>46</v>
      </c>
      <c r="E7" s="23">
        <v>17</v>
      </c>
      <c r="F7" s="23">
        <v>4</v>
      </c>
      <c r="G7" s="23">
        <v>0</v>
      </c>
      <c r="H7" s="23" t="s">
        <v>96</v>
      </c>
      <c r="I7" s="23" t="s">
        <v>97</v>
      </c>
      <c r="J7" s="23" t="s">
        <v>98</v>
      </c>
      <c r="K7" s="23" t="s">
        <v>99</v>
      </c>
      <c r="L7" s="23" t="s">
        <v>100</v>
      </c>
      <c r="M7" s="23" t="s">
        <v>101</v>
      </c>
      <c r="N7" s="24" t="s">
        <v>102</v>
      </c>
      <c r="O7" s="24">
        <v>57.55</v>
      </c>
      <c r="P7" s="24">
        <v>14.37</v>
      </c>
      <c r="Q7" s="24">
        <v>89.33</v>
      </c>
      <c r="R7" s="24">
        <v>3135</v>
      </c>
      <c r="S7" s="24">
        <v>246541</v>
      </c>
      <c r="T7" s="24">
        <v>283.72000000000003</v>
      </c>
      <c r="U7" s="24">
        <v>868.96</v>
      </c>
      <c r="V7" s="24">
        <v>35561</v>
      </c>
      <c r="W7" s="24">
        <v>18.25</v>
      </c>
      <c r="X7" s="24">
        <v>1948.55</v>
      </c>
      <c r="Y7" s="24" t="s">
        <v>102</v>
      </c>
      <c r="Z7" s="24" t="s">
        <v>102</v>
      </c>
      <c r="AA7" s="24" t="s">
        <v>102</v>
      </c>
      <c r="AB7" s="24">
        <v>95.64</v>
      </c>
      <c r="AC7" s="24">
        <v>105.1</v>
      </c>
      <c r="AD7" s="24" t="s">
        <v>102</v>
      </c>
      <c r="AE7" s="24" t="s">
        <v>102</v>
      </c>
      <c r="AF7" s="24" t="s">
        <v>102</v>
      </c>
      <c r="AG7" s="24">
        <v>102.7</v>
      </c>
      <c r="AH7" s="24">
        <v>104.11</v>
      </c>
      <c r="AI7" s="24">
        <v>105.35</v>
      </c>
      <c r="AJ7" s="24" t="s">
        <v>102</v>
      </c>
      <c r="AK7" s="24" t="s">
        <v>102</v>
      </c>
      <c r="AL7" s="24" t="s">
        <v>102</v>
      </c>
      <c r="AM7" s="24">
        <v>15.92</v>
      </c>
      <c r="AN7" s="24">
        <v>0.96</v>
      </c>
      <c r="AO7" s="24" t="s">
        <v>102</v>
      </c>
      <c r="AP7" s="24" t="s">
        <v>102</v>
      </c>
      <c r="AQ7" s="24" t="s">
        <v>102</v>
      </c>
      <c r="AR7" s="24">
        <v>48.2</v>
      </c>
      <c r="AS7" s="24">
        <v>46.91</v>
      </c>
      <c r="AT7" s="24">
        <v>63.89</v>
      </c>
      <c r="AU7" s="24" t="s">
        <v>102</v>
      </c>
      <c r="AV7" s="24" t="s">
        <v>102</v>
      </c>
      <c r="AW7" s="24" t="s">
        <v>102</v>
      </c>
      <c r="AX7" s="24">
        <v>86.92</v>
      </c>
      <c r="AY7" s="24">
        <v>62.56</v>
      </c>
      <c r="AZ7" s="24" t="s">
        <v>102</v>
      </c>
      <c r="BA7" s="24" t="s">
        <v>102</v>
      </c>
      <c r="BB7" s="24" t="s">
        <v>102</v>
      </c>
      <c r="BC7" s="24">
        <v>46.85</v>
      </c>
      <c r="BD7" s="24">
        <v>44.35</v>
      </c>
      <c r="BE7" s="24">
        <v>44.07</v>
      </c>
      <c r="BF7" s="24" t="s">
        <v>102</v>
      </c>
      <c r="BG7" s="24" t="s">
        <v>102</v>
      </c>
      <c r="BH7" s="24" t="s">
        <v>102</v>
      </c>
      <c r="BI7" s="24">
        <v>2699.73</v>
      </c>
      <c r="BJ7" s="24">
        <v>2627.02</v>
      </c>
      <c r="BK7" s="24" t="s">
        <v>102</v>
      </c>
      <c r="BL7" s="24" t="s">
        <v>102</v>
      </c>
      <c r="BM7" s="24" t="s">
        <v>102</v>
      </c>
      <c r="BN7" s="24">
        <v>1268.6300000000001</v>
      </c>
      <c r="BO7" s="24">
        <v>1283.69</v>
      </c>
      <c r="BP7" s="24">
        <v>1201.79</v>
      </c>
      <c r="BQ7" s="24" t="s">
        <v>102</v>
      </c>
      <c r="BR7" s="24" t="s">
        <v>102</v>
      </c>
      <c r="BS7" s="24" t="s">
        <v>102</v>
      </c>
      <c r="BT7" s="24">
        <v>98.87</v>
      </c>
      <c r="BU7" s="24">
        <v>98.85</v>
      </c>
      <c r="BV7" s="24" t="s">
        <v>102</v>
      </c>
      <c r="BW7" s="24" t="s">
        <v>102</v>
      </c>
      <c r="BX7" s="24" t="s">
        <v>102</v>
      </c>
      <c r="BY7" s="24">
        <v>82.88</v>
      </c>
      <c r="BZ7" s="24">
        <v>82.53</v>
      </c>
      <c r="CA7" s="24">
        <v>75.31</v>
      </c>
      <c r="CB7" s="24" t="s">
        <v>102</v>
      </c>
      <c r="CC7" s="24" t="s">
        <v>102</v>
      </c>
      <c r="CD7" s="24" t="s">
        <v>102</v>
      </c>
      <c r="CE7" s="24">
        <v>150</v>
      </c>
      <c r="CF7" s="24">
        <v>150</v>
      </c>
      <c r="CG7" s="24" t="s">
        <v>102</v>
      </c>
      <c r="CH7" s="24" t="s">
        <v>102</v>
      </c>
      <c r="CI7" s="24" t="s">
        <v>102</v>
      </c>
      <c r="CJ7" s="24">
        <v>187.76</v>
      </c>
      <c r="CK7" s="24">
        <v>190.48</v>
      </c>
      <c r="CL7" s="24">
        <v>216.39</v>
      </c>
      <c r="CM7" s="24" t="s">
        <v>102</v>
      </c>
      <c r="CN7" s="24" t="s">
        <v>102</v>
      </c>
      <c r="CO7" s="24" t="s">
        <v>102</v>
      </c>
      <c r="CP7" s="24" t="s">
        <v>102</v>
      </c>
      <c r="CQ7" s="24" t="s">
        <v>102</v>
      </c>
      <c r="CR7" s="24" t="s">
        <v>102</v>
      </c>
      <c r="CS7" s="24" t="s">
        <v>102</v>
      </c>
      <c r="CT7" s="24" t="s">
        <v>102</v>
      </c>
      <c r="CU7" s="24">
        <v>45.87</v>
      </c>
      <c r="CV7" s="24">
        <v>44.24</v>
      </c>
      <c r="CW7" s="24">
        <v>42.57</v>
      </c>
      <c r="CX7" s="24" t="s">
        <v>102</v>
      </c>
      <c r="CY7" s="24" t="s">
        <v>102</v>
      </c>
      <c r="CZ7" s="24" t="s">
        <v>102</v>
      </c>
      <c r="DA7" s="24">
        <v>84.27</v>
      </c>
      <c r="DB7" s="24">
        <v>84.24</v>
      </c>
      <c r="DC7" s="24" t="s">
        <v>102</v>
      </c>
      <c r="DD7" s="24" t="s">
        <v>102</v>
      </c>
      <c r="DE7" s="24" t="s">
        <v>102</v>
      </c>
      <c r="DF7" s="24">
        <v>87.65</v>
      </c>
      <c r="DG7" s="24">
        <v>88.15</v>
      </c>
      <c r="DH7" s="24">
        <v>85.24</v>
      </c>
      <c r="DI7" s="24" t="s">
        <v>102</v>
      </c>
      <c r="DJ7" s="24" t="s">
        <v>102</v>
      </c>
      <c r="DK7" s="24" t="s">
        <v>102</v>
      </c>
      <c r="DL7" s="24">
        <v>3.03</v>
      </c>
      <c r="DM7" s="24">
        <v>5.91</v>
      </c>
      <c r="DN7" s="24" t="s">
        <v>102</v>
      </c>
      <c r="DO7" s="24" t="s">
        <v>102</v>
      </c>
      <c r="DP7" s="24" t="s">
        <v>102</v>
      </c>
      <c r="DQ7" s="24">
        <v>29.24</v>
      </c>
      <c r="DR7" s="24">
        <v>31.73</v>
      </c>
      <c r="DS7" s="24">
        <v>25.87</v>
      </c>
      <c r="DT7" s="24" t="s">
        <v>102</v>
      </c>
      <c r="DU7" s="24" t="s">
        <v>102</v>
      </c>
      <c r="DV7" s="24" t="s">
        <v>102</v>
      </c>
      <c r="DW7" s="24">
        <v>0</v>
      </c>
      <c r="DX7" s="24">
        <v>0</v>
      </c>
      <c r="DY7" s="24" t="s">
        <v>102</v>
      </c>
      <c r="DZ7" s="24" t="s">
        <v>102</v>
      </c>
      <c r="EA7" s="24" t="s">
        <v>102</v>
      </c>
      <c r="EB7" s="24">
        <v>0</v>
      </c>
      <c r="EC7" s="24">
        <v>0</v>
      </c>
      <c r="ED7" s="24">
        <v>0.01</v>
      </c>
      <c r="EE7" s="24" t="s">
        <v>102</v>
      </c>
      <c r="EF7" s="24" t="s">
        <v>102</v>
      </c>
      <c r="EG7" s="24" t="s">
        <v>102</v>
      </c>
      <c r="EH7" s="24">
        <v>0</v>
      </c>
      <c r="EI7" s="24">
        <v>0</v>
      </c>
      <c r="EJ7" s="24" t="s">
        <v>102</v>
      </c>
      <c r="EK7" s="24" t="s">
        <v>102</v>
      </c>
      <c r="EL7" s="24" t="s">
        <v>102</v>
      </c>
      <c r="EM7" s="24">
        <v>0.06</v>
      </c>
      <c r="EN7" s="24">
        <v>0.27</v>
      </c>
      <c r="EO7" s="24">
        <v>0.15</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110</v>
      </c>
      <c r="D13" t="s">
        <v>111</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98C7B45FEC016241A741A39097E67E7B" ma:contentTypeVersion="12" ma:contentTypeDescription="新しいドキュメントを作成します。" ma:contentTypeScope="" ma:versionID="4a3fe5b473ba11bdc750d27c61db7e1f">
  <xsd:schema xmlns:xsd="http://www.w3.org/2001/XMLSchema" xmlns:xs="http://www.w3.org/2001/XMLSchema" xmlns:p="http://schemas.microsoft.com/office/2006/metadata/properties" xmlns:ns2="aec7a5a4-3acc-481b-96da-e8c57b3f331f" xmlns:ns3="27083e2e-98a8-4b23-94e9-0be83a41c3fc" targetNamespace="http://schemas.microsoft.com/office/2006/metadata/properties" ma:root="true" ma:fieldsID="c12bda4c9f3309dadafb2f4c5111025a" ns2:_="" ns3:_="">
    <xsd:import namespace="aec7a5a4-3acc-481b-96da-e8c57b3f331f"/>
    <xsd:import namespace="27083e2e-98a8-4b23-94e9-0be83a41c3fc"/>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ec7a5a4-3acc-481b-96da-e8c57b3f331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42d2c588-4098-4adb-b795-29d38f8b4898"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27083e2e-98a8-4b23-94e9-0be83a41c3fc"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34c504a0-51ee-4fad-b67c-9f629cc52110}" ma:internalName="TaxCatchAll" ma:showField="CatchAllData" ma:web="27083e2e-98a8-4b23-94e9-0be83a41c3f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27083e2e-98a8-4b23-94e9-0be83a41c3fc" xsi:nil="true"/>
    <lcf76f155ced4ddcb4097134ff3c332f xmlns="aec7a5a4-3acc-481b-96da-e8c57b3f331f">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AABFD4E7-B14B-4DB0-87A7-D4D12EE69983}"/>
</file>

<file path=customXml/itemProps2.xml><?xml version="1.0" encoding="utf-8"?>
<ds:datastoreItem xmlns:ds="http://schemas.openxmlformats.org/officeDocument/2006/customXml" ds:itemID="{607C6492-32BF-44E4-82DF-F80945C0CDC3}"/>
</file>

<file path=customXml/itemProps3.xml><?xml version="1.0" encoding="utf-8"?>
<ds:datastoreItem xmlns:ds="http://schemas.openxmlformats.org/officeDocument/2006/customXml" ds:itemID="{7192D65F-EF78-49B7-A268-374330E1C3D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Base>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title>
  <dc:subject>
  </dc:subject>
  <dc:creator>
  </dc:creator>
  <cp:keywords>
  </cp:keywords>
  <dc:description>
  </dc:description>
  <cp:lastModifiedBy>つくば市</cp:lastModifiedBy>
  <cp:lastPrinted>2023-01-11T06:00:55Z</cp:lastPrinted>
  <dcterms:created xsi:type="dcterms:W3CDTF">2022-12-01T01:26:32Z</dcterms:created>
  <dcterms:modified xsi:type="dcterms:W3CDTF">2023-02-21T07:18:26Z</dcterms:modified>
  <cp:category>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0x01010098C7B45FEC016241A741A39097E67E7B</vt:lpwstr>
  </property>
</Properties>
</file>